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Purchasing\Solicitations\2025\2025-002 TXShare AMI Water Meter Replacement\2025-002 Contract Documents\Draft MSAs\Vanguard\"/>
    </mc:Choice>
  </mc:AlternateContent>
  <xr:revisionPtr revIDLastSave="0" documentId="8_{8CD63A93-9FCA-4A17-8998-D969230CA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F77" i="1" s="1"/>
  <c r="E76" i="1"/>
  <c r="E87" i="1"/>
  <c r="E88" i="1"/>
  <c r="E89" i="1"/>
  <c r="E90" i="1"/>
  <c r="E91" i="1"/>
  <c r="E92" i="1"/>
  <c r="E93" i="1"/>
  <c r="E94" i="1"/>
  <c r="F94" i="1" s="1"/>
  <c r="E95" i="1"/>
  <c r="E96" i="1"/>
  <c r="F96" i="1" s="1"/>
  <c r="E97" i="1"/>
  <c r="F97" i="1" s="1"/>
  <c r="F98" i="1"/>
  <c r="E82" i="1" l="1"/>
  <c r="F82" i="1" s="1"/>
  <c r="F88" i="1"/>
  <c r="F89" i="1"/>
  <c r="F90" i="1"/>
  <c r="F91" i="1"/>
  <c r="F92" i="1"/>
  <c r="F93" i="1"/>
  <c r="F95" i="1"/>
  <c r="F87" i="1"/>
  <c r="E78" i="1"/>
  <c r="E5" i="1" l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25" i="1"/>
  <c r="F25" i="1" s="1"/>
  <c r="F72" i="1"/>
  <c r="E81" i="1"/>
  <c r="F81" i="1" s="1"/>
  <c r="E80" i="1"/>
  <c r="E79" i="1"/>
  <c r="F79" i="1" s="1"/>
  <c r="F78" i="1"/>
  <c r="F76" i="1"/>
  <c r="F71" i="1"/>
  <c r="F70" i="1"/>
  <c r="F48" i="1"/>
  <c r="F54" i="1"/>
  <c r="F60" i="1"/>
  <c r="F66" i="1"/>
  <c r="F65" i="1"/>
  <c r="F64" i="1"/>
  <c r="F59" i="1"/>
  <c r="F58" i="1"/>
  <c r="F53" i="1"/>
  <c r="F52" i="1"/>
  <c r="F47" i="1"/>
  <c r="F46" i="1"/>
  <c r="F45" i="1"/>
  <c r="E26" i="1"/>
  <c r="F26" i="1" s="1"/>
  <c r="E24" i="1"/>
  <c r="F24" i="1" s="1"/>
  <c r="E4" i="1"/>
  <c r="F83" i="1" l="1"/>
  <c r="F41" i="1"/>
  <c r="F49" i="1" s="1"/>
  <c r="F55" i="1" s="1"/>
  <c r="F61" i="1" s="1"/>
  <c r="F67" i="1" s="1"/>
  <c r="F73" i="1" s="1"/>
  <c r="F4" i="1"/>
  <c r="F21" i="1" s="1"/>
</calcChain>
</file>

<file path=xl/sharedStrings.xml><?xml version="1.0" encoding="utf-8"?>
<sst xmlns="http://schemas.openxmlformats.org/spreadsheetml/2006/main" count="249" uniqueCount="134">
  <si>
    <t>AMI  Solution</t>
  </si>
  <si>
    <t>1. Pricing for Register Replacement Only</t>
  </si>
  <si>
    <t>Meter Size - Multi-jet</t>
  </si>
  <si>
    <t>Quantity</t>
  </si>
  <si>
    <t>Unit List Price</t>
  </si>
  <si>
    <t>% Discount
off List</t>
  </si>
  <si>
    <t>Unit List Price After Discount</t>
  </si>
  <si>
    <t>Total w/Discount</t>
  </si>
  <si>
    <t>Notes/Comments</t>
  </si>
  <si>
    <t>5/8"</t>
  </si>
  <si>
    <t>1,682</t>
  </si>
  <si>
    <t>Installation 5/8"</t>
  </si>
  <si>
    <t>3/4"</t>
  </si>
  <si>
    <t>1</t>
  </si>
  <si>
    <t>Installation 3/4"</t>
  </si>
  <si>
    <t>1"</t>
  </si>
  <si>
    <t>2,124</t>
  </si>
  <si>
    <t>Installation 1"</t>
  </si>
  <si>
    <t>1.5"</t>
  </si>
  <si>
    <t>5</t>
  </si>
  <si>
    <t>Installation 1.5"</t>
  </si>
  <si>
    <t>2"</t>
  </si>
  <si>
    <t>164</t>
  </si>
  <si>
    <t>Intsallation 2"</t>
  </si>
  <si>
    <t>3"</t>
  </si>
  <si>
    <t>13</t>
  </si>
  <si>
    <t>Intsallation 3"</t>
  </si>
  <si>
    <t>4"</t>
  </si>
  <si>
    <t>Installation 4"</t>
  </si>
  <si>
    <t>6"</t>
  </si>
  <si>
    <t>Installation 6"</t>
  </si>
  <si>
    <t/>
  </si>
  <si>
    <t>Total</t>
  </si>
  <si>
    <t>2. Pricing for Complete Meter Change Out</t>
  </si>
  <si>
    <t>Total Price</t>
  </si>
  <si>
    <t xml:space="preserve">No materials included Labor only, like for like exchanges </t>
  </si>
  <si>
    <t>Instalation 1.5"</t>
  </si>
  <si>
    <t>Installation 2"</t>
  </si>
  <si>
    <t>Installation 3"</t>
  </si>
  <si>
    <t>State Meter Manufacturer:  ANY</t>
  </si>
  <si>
    <t>If programming necessary, programmers need to be provided</t>
  </si>
  <si>
    <t>3. Infrastructure and Collection Points</t>
  </si>
  <si>
    <t>Description</t>
  </si>
  <si>
    <t>Towers/Repeaters</t>
  </si>
  <si>
    <t>No Bid</t>
  </si>
  <si>
    <t>Maintenance Contract (per year)</t>
  </si>
  <si>
    <t>Data Transmission Costs (per year)</t>
  </si>
  <si>
    <t>Other (please specify):</t>
  </si>
  <si>
    <t>4. Hosting, Maintenance, and Support (5-Year Cost)</t>
  </si>
  <si>
    <t>Hosting</t>
  </si>
  <si>
    <t>Maintenance and Support</t>
  </si>
  <si>
    <t>5. Warranty Costs</t>
  </si>
  <si>
    <t>20-Year Warranty on Meter Bodies</t>
  </si>
  <si>
    <t>10-Year Warranty on Meter Registers</t>
  </si>
  <si>
    <t>6. Software and Application Costs</t>
  </si>
  <si>
    <t>System Software</t>
  </si>
  <si>
    <t xml:space="preserve">Mobile Application </t>
  </si>
  <si>
    <t>7. Training and Propagation Study</t>
  </si>
  <si>
    <t>Onsite Training (14 people)</t>
  </si>
  <si>
    <t>Propagation Study</t>
  </si>
  <si>
    <t>8. Implementation Costs</t>
  </si>
  <si>
    <t>State Quantity</t>
  </si>
  <si>
    <t>Unit List Price 
(Hourly Rate)</t>
  </si>
  <si>
    <t>Project Management</t>
  </si>
  <si>
    <t>System Integration</t>
  </si>
  <si>
    <t>Installation Services</t>
  </si>
  <si>
    <t>Data Management and Analytics</t>
  </si>
  <si>
    <t>Cybersecurity Measures</t>
  </si>
  <si>
    <t>Mobilization</t>
  </si>
  <si>
    <t>Subtotal</t>
  </si>
  <si>
    <t>9. Additional Labor Costs</t>
  </si>
  <si>
    <t>Unit List Price (Hourly Rate)</t>
  </si>
  <si>
    <t>% Discount Off List</t>
  </si>
  <si>
    <t>Drilling Lid (Plastic)</t>
  </si>
  <si>
    <t>Drilling Lid (Metal)</t>
  </si>
  <si>
    <t>Meter Box Replacement (Labor Only for 5/8" &amp; 1" Meters)</t>
  </si>
  <si>
    <t>Setting Meter Box to Grade (Labor Only for 5/8" &amp; 1" Meters)</t>
  </si>
  <si>
    <t>Meter Box Lid Replacement (Labor Only)</t>
  </si>
  <si>
    <t>Curb Stop Replacement (Labor Only for 5/8" &amp; 1" Meters)</t>
  </si>
  <si>
    <t>Lay Length Adjustment</t>
  </si>
  <si>
    <t xml:space="preserve"> Conditions:</t>
  </si>
  <si>
    <t xml:space="preserve">       a. Daily, monthly, and historical usage volumes</t>
  </si>
  <si>
    <t xml:space="preserve">       b. Leak alerts</t>
  </si>
  <si>
    <t xml:space="preserve">       c. High consumption alerts</t>
  </si>
  <si>
    <t xml:space="preserve">       d. Data provided must be viewable as a graph with numerical values attached</t>
  </si>
  <si>
    <t>*Note: All quantities listed are estimates and are subject to change by Customer.</t>
  </si>
  <si>
    <t>ITEM NO.</t>
  </si>
  <si>
    <t>ITEM DESCRIPTION</t>
  </si>
  <si>
    <t xml:space="preserve">Offeror has been in business and provided meter services in the USA for a minimum of 15 years </t>
  </si>
  <si>
    <t xml:space="preserve">    Yes</t>
  </si>
  <si>
    <t>Offeror provides a 20-year warranty on all meter bodies and a 10-year warranty on all meter registers for accuracy and battery life with replacement at no additional charge to the Customer for the first 10 years.</t>
  </si>
  <si>
    <t>Software has the capability of providing individual account reports, leak detection, tamper alarms, and reverse flow alarms.</t>
  </si>
  <si>
    <t xml:space="preserve">   Yes</t>
  </si>
  <si>
    <t xml:space="preserve">System software is compatible with Customer's current water billing software, Tyler Incode®. </t>
  </si>
  <si>
    <t>System has the ability to transfer multiple readings per day.</t>
  </si>
  <si>
    <t>Offeror has a downloadable mobile application for customer use that inludes the functionality listed in the conditions above.</t>
  </si>
  <si>
    <t>Offer has the ability to provide the desired 6-month pilot program providing AMI services to 1 subdivision with approximately 145 meters.</t>
  </si>
  <si>
    <t>Offeror attached Exhibit 1 - Proposal Price Worksheet with Proposal Package.</t>
  </si>
  <si>
    <t xml:space="preserve">Specify all billing software systems that your system software is proven to be compatible with: </t>
  </si>
  <si>
    <t>Respondent Notes:</t>
  </si>
  <si>
    <t>Confined Space</t>
  </si>
  <si>
    <t>Dirct connect repair up to 1"</t>
  </si>
  <si>
    <t xml:space="preserve">Material Cost </t>
  </si>
  <si>
    <t xml:space="preserve">Hourly Rate   Per 1 man Hour </t>
  </si>
  <si>
    <t>Cost +20%</t>
  </si>
  <si>
    <t>Riser Installation</t>
  </si>
  <si>
    <t xml:space="preserve">Grass or dirt area    </t>
  </si>
  <si>
    <t xml:space="preserve">Grass or dirt area </t>
  </si>
  <si>
    <t>Up to 1"</t>
  </si>
  <si>
    <t>UP to 1" Laboe only.  Above 1" see time and material rates below</t>
  </si>
  <si>
    <t xml:space="preserve">Installing meter coupling on outlet side of setting where directly connected with PVC </t>
  </si>
  <si>
    <t>Material Storage for Installation  (Monthly)</t>
  </si>
  <si>
    <t xml:space="preserve">Dorp 2 containers for storage of materials at utility provided site </t>
  </si>
  <si>
    <t>Per phase of a project if demobilized</t>
  </si>
  <si>
    <t xml:space="preserve">Monthly for data management and project manager -Flat rate </t>
  </si>
  <si>
    <t>Installation data exchange set -up  Flat Rate</t>
  </si>
  <si>
    <t>Man hour field labor rate</t>
  </si>
  <si>
    <t xml:space="preserve">Data and picture transfers per account </t>
  </si>
  <si>
    <t>Per location</t>
  </si>
  <si>
    <t>Non commercial lids</t>
  </si>
  <si>
    <r>
      <t>2.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Service area covers 9 square miles</t>
    </r>
  </si>
  <si>
    <r>
      <t>3.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Customer estimates 6,000 meters at build out</t>
    </r>
  </si>
  <si>
    <r>
      <t>4.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Proposed system must function as both an AMI system and AMR drive by system</t>
    </r>
  </si>
  <si>
    <r>
      <t>5.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Customer desires initial 6-month pilot program providing AMI service to 1 subdivision with approximately 145 meters.</t>
    </r>
  </si>
  <si>
    <r>
      <t>6.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All infrastructure and collection points must be located on Customer owned Property (towers/repeaters)</t>
    </r>
  </si>
  <si>
    <r>
      <t>7.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Offeror must have a 20-year warranty on all meter bodies and a 10-year warranty on all meter registers for accuracy and battery life with replacement at no additional charge to the Customer for the first 10 years.</t>
    </r>
  </si>
  <si>
    <r>
      <t>8.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System software must be capable of providing individual account reports, leak detection, tamper alarms, and reverse flow alarms.</t>
    </r>
  </si>
  <si>
    <r>
      <t>9.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>Customer's current water billing software is Tyler Incode®</t>
    </r>
  </si>
  <si>
    <r>
      <t>10.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System ability to transfer multiple readings per day</t>
    </r>
  </si>
  <si>
    <r>
      <t>11.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 xml:space="preserve">End point - initial transmission point is the register (no exterior transfer points such as antennae)  </t>
    </r>
  </si>
  <si>
    <r>
      <t>12.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All data transfer must be two-way communication</t>
    </r>
  </si>
  <si>
    <r>
      <t>13.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Must provide a downloadable mobile application for customer use which should include the following:</t>
    </r>
  </si>
  <si>
    <r>
      <t>14.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Must provide progagation study for staff review.</t>
    </r>
  </si>
  <si>
    <r>
      <t>15.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Must provide onsite training for a minimum of 14 members (software, technical issues in the field)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</si>
</sst>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Times New Roman"/>
      <family val="1"/>
    </font>
    <font>
      <b/>
      <i/>
      <sz val="11"/>
      <color theme="1"/>
      <name val="Apto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6">
    <xf numFmtId="0" fontId="0" fillId="0" borderId="0" xfId="0"/>
    <xf numFmtId="0" fontId="4" fillId="5" borderId="3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1" fillId="0" borderId="0" xfId="0" applyFont="1"/>
    <xf numFmtId="0" fontId="6" fillId="0" borderId="2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9" fontId="1" fillId="0" borderId="0" xfId="2" applyFont="1" applyBorder="1" applyAlignment="1">
      <alignment horizontal="center"/>
    </xf>
    <xf numFmtId="0" fontId="1" fillId="0" borderId="21" xfId="0" applyFont="1" applyBorder="1"/>
    <xf numFmtId="0" fontId="1" fillId="4" borderId="5" xfId="0" applyFont="1" applyFill="1" applyBorder="1"/>
    <xf numFmtId="0" fontId="1" fillId="4" borderId="11" xfId="0" applyFont="1" applyFill="1" applyBorder="1" applyAlignment="1">
      <alignment horizontal="center"/>
    </xf>
    <xf numFmtId="9" fontId="1" fillId="4" borderId="11" xfId="2" applyFont="1" applyFill="1" applyBorder="1" applyAlignment="1">
      <alignment horizontal="center" wrapText="1"/>
    </xf>
    <xf numFmtId="44" fontId="1" fillId="4" borderId="11" xfId="0" applyNumberFormat="1" applyFont="1" applyFill="1" applyBorder="1" applyAlignment="1">
      <alignment horizontal="center" wrapText="1"/>
    </xf>
    <xf numFmtId="0" fontId="1" fillId="4" borderId="11" xfId="0" applyFont="1" applyFill="1" applyBorder="1" applyAlignment="1">
      <alignment wrapText="1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/>
    <xf numFmtId="9" fontId="1" fillId="0" borderId="11" xfId="2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1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8" xfId="0" applyFont="1" applyBorder="1"/>
    <xf numFmtId="0" fontId="1" fillId="0" borderId="2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20" xfId="0" applyFont="1" applyBorder="1"/>
    <xf numFmtId="0" fontId="5" fillId="0" borderId="0" xfId="0" applyFont="1"/>
    <xf numFmtId="9" fontId="5" fillId="0" borderId="0" xfId="2" applyFont="1" applyBorder="1" applyAlignment="1">
      <alignment horizontal="center"/>
    </xf>
    <xf numFmtId="164" fontId="5" fillId="0" borderId="0" xfId="0" applyNumberFormat="1" applyFont="1"/>
    <xf numFmtId="0" fontId="1" fillId="0" borderId="21" xfId="0" applyFont="1" applyBorder="1" applyAlignment="1">
      <alignment horizontal="left"/>
    </xf>
    <xf numFmtId="0" fontId="1" fillId="0" borderId="20" xfId="0" applyFont="1" applyBorder="1"/>
    <xf numFmtId="44" fontId="1" fillId="4" borderId="11" xfId="0" applyNumberFormat="1" applyFont="1" applyFill="1" applyBorder="1"/>
    <xf numFmtId="0" fontId="1" fillId="0" borderId="19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4" borderId="11" xfId="0" applyFont="1" applyFill="1" applyBorder="1"/>
    <xf numFmtId="0" fontId="1" fillId="0" borderId="23" xfId="0" applyFont="1" applyBorder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/>
    <xf numFmtId="9" fontId="1" fillId="0" borderId="12" xfId="2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6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4" borderId="11" xfId="0" applyFont="1" applyFill="1" applyBorder="1" applyAlignment="1">
      <alignment horizontal="center" wrapText="1"/>
    </xf>
    <xf numFmtId="0" fontId="7" fillId="0" borderId="31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44" fontId="1" fillId="0" borderId="14" xfId="0" applyNumberFormat="1" applyFont="1" applyBorder="1"/>
    <xf numFmtId="164" fontId="5" fillId="0" borderId="14" xfId="0" applyNumberFormat="1" applyFont="1" applyBorder="1"/>
    <xf numFmtId="0" fontId="1" fillId="0" borderId="27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7" fillId="0" borderId="20" xfId="0" applyFont="1" applyBorder="1"/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wrapText="1"/>
    </xf>
    <xf numFmtId="9" fontId="1" fillId="4" borderId="9" xfId="2" applyFont="1" applyFill="1" applyBorder="1" applyAlignment="1">
      <alignment horizontal="center" wrapText="1"/>
    </xf>
    <xf numFmtId="44" fontId="1" fillId="4" borderId="9" xfId="0" applyNumberFormat="1" applyFont="1" applyFill="1" applyBorder="1"/>
    <xf numFmtId="164" fontId="1" fillId="4" borderId="9" xfId="0" applyNumberFormat="1" applyFont="1" applyFill="1" applyBorder="1"/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0" borderId="11" xfId="3" applyNumberFormat="1" applyFont="1" applyBorder="1"/>
    <xf numFmtId="44" fontId="1" fillId="0" borderId="11" xfId="3" applyFont="1" applyBorder="1"/>
    <xf numFmtId="0" fontId="1" fillId="0" borderId="39" xfId="0" applyFont="1" applyBorder="1" applyAlignment="1">
      <alignment horizontal="center"/>
    </xf>
    <xf numFmtId="9" fontId="1" fillId="0" borderId="39" xfId="2" applyFont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indent="4"/>
    </xf>
    <xf numFmtId="9" fontId="1" fillId="0" borderId="0" xfId="2" applyFont="1" applyBorder="1" applyAlignment="1"/>
    <xf numFmtId="0" fontId="11" fillId="0" borderId="20" xfId="0" applyFont="1" applyBorder="1" applyAlignment="1">
      <alignment vertical="center"/>
    </xf>
    <xf numFmtId="0" fontId="12" fillId="3" borderId="1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0" fontId="12" fillId="3" borderId="18" xfId="1" applyFont="1" applyFill="1" applyBorder="1" applyAlignment="1" applyProtection="1">
      <alignment horizontal="center" vertical="center" wrapText="1"/>
    </xf>
    <xf numFmtId="39" fontId="12" fillId="3" borderId="4" xfId="1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2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2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9" fontId="1" fillId="0" borderId="0" xfId="2" applyFont="1" applyAlignment="1">
      <alignment horizontal="center"/>
    </xf>
    <xf numFmtId="0" fontId="1" fillId="0" borderId="40" xfId="0" applyFont="1" applyBorder="1"/>
    <xf numFmtId="0" fontId="1" fillId="0" borderId="41" xfId="0" applyFont="1" applyBorder="1" applyAlignment="1">
      <alignment horizontal="center"/>
    </xf>
    <xf numFmtId="44" fontId="1" fillId="0" borderId="41" xfId="3" applyFont="1" applyBorder="1"/>
    <xf numFmtId="9" fontId="1" fillId="0" borderId="41" xfId="2" applyFont="1" applyBorder="1" applyAlignment="1">
      <alignment horizontal="center"/>
    </xf>
    <xf numFmtId="164" fontId="1" fillId="0" borderId="41" xfId="0" applyNumberFormat="1" applyFont="1" applyBorder="1"/>
    <xf numFmtId="0" fontId="1" fillId="0" borderId="11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7" fillId="0" borderId="42" xfId="0" applyFont="1" applyBorder="1"/>
    <xf numFmtId="44" fontId="1" fillId="0" borderId="40" xfId="0" applyNumberFormat="1" applyFont="1" applyBorder="1"/>
    <xf numFmtId="164" fontId="5" fillId="0" borderId="40" xfId="0" applyNumberFormat="1" applyFont="1" applyBorder="1"/>
    <xf numFmtId="0" fontId="1" fillId="0" borderId="39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4" fontId="1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4" fontId="5" fillId="0" borderId="0" xfId="0" applyNumberFormat="1" applyFont="1" applyBorder="1"/>
    <xf numFmtId="164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4" xfId="0" applyFont="1" applyBorder="1"/>
    <xf numFmtId="0" fontId="1" fillId="0" borderId="45" xfId="0" applyFont="1" applyBorder="1" applyAlignment="1">
      <alignment horizontal="center"/>
    </xf>
    <xf numFmtId="164" fontId="1" fillId="0" borderId="45" xfId="3" applyNumberFormat="1" applyFont="1" applyBorder="1" applyAlignment="1">
      <alignment horizontal="center"/>
    </xf>
    <xf numFmtId="9" fontId="1" fillId="0" borderId="45" xfId="2" applyFont="1" applyBorder="1" applyAlignment="1">
      <alignment horizontal="center"/>
    </xf>
    <xf numFmtId="164" fontId="1" fillId="0" borderId="45" xfId="0" applyNumberFormat="1" applyFont="1" applyBorder="1"/>
    <xf numFmtId="0" fontId="1" fillId="0" borderId="4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</cellXfs>
  <cellStyles count="4">
    <cellStyle name="Accent1" xfId="1" builtinId="29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1381125</xdr:colOff>
      <xdr:row>119</xdr:row>
      <xdr:rowOff>19050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2B1144-2C94-9AC6-6F71-E04FFFD945A7}"/>
            </a:ext>
          </a:extLst>
        </xdr:cNvPr>
        <xdr:cNvSpPr txBox="1"/>
      </xdr:nvSpPr>
      <xdr:spPr>
        <a:xfrm>
          <a:off x="138112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tabSelected="1" workbookViewId="0">
      <pane ySplit="1" topLeftCell="A2" activePane="bottomLeft" state="frozen"/>
      <selection pane="bottomLeft" sqref="A1:H1"/>
    </sheetView>
  </sheetViews>
  <sheetFormatPr defaultRowHeight="15.75" x14ac:dyDescent="0.25"/>
  <cols>
    <col min="1" max="1" width="38.875" style="4" customWidth="1"/>
    <col min="2" max="2" width="16.125" style="6" hidden="1" customWidth="1"/>
    <col min="3" max="3" width="10.75" style="4" customWidth="1"/>
    <col min="4" max="4" width="11.875" style="7" customWidth="1"/>
    <col min="5" max="5" width="15.625" style="101" customWidth="1"/>
    <col min="6" max="6" width="15.625" style="4" hidden="1" customWidth="1"/>
    <col min="7" max="7" width="45.125" style="4" customWidth="1"/>
    <col min="8" max="8" width="5.625" style="4" customWidth="1"/>
    <col min="9" max="16384" width="9" style="4"/>
  </cols>
  <sheetData>
    <row r="1" spans="1:8" ht="15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" x14ac:dyDescent="0.25">
      <c r="A2" s="5" t="s">
        <v>1</v>
      </c>
      <c r="B2" s="114"/>
      <c r="C2" s="115"/>
      <c r="D2" s="116"/>
      <c r="E2" s="8"/>
      <c r="F2" s="115"/>
      <c r="G2" s="115"/>
      <c r="H2" s="9"/>
    </row>
    <row r="3" spans="1:8" ht="30" x14ac:dyDescent="0.25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6"/>
    </row>
    <row r="4" spans="1:8" ht="15" x14ac:dyDescent="0.25">
      <c r="A4" s="17" t="s">
        <v>9</v>
      </c>
      <c r="B4" s="18" t="s">
        <v>10</v>
      </c>
      <c r="C4" s="19">
        <v>0</v>
      </c>
      <c r="D4" s="20">
        <v>0</v>
      </c>
      <c r="E4" s="19">
        <f>C4-C4*D4</f>
        <v>0</v>
      </c>
      <c r="F4" s="19">
        <f>B4*E4</f>
        <v>0</v>
      </c>
      <c r="G4" s="21"/>
      <c r="H4" s="22"/>
    </row>
    <row r="5" spans="1:8" ht="15" x14ac:dyDescent="0.25">
      <c r="A5" s="17" t="s">
        <v>11</v>
      </c>
      <c r="B5" s="23">
        <v>1682</v>
      </c>
      <c r="C5" s="19">
        <v>45.69</v>
      </c>
      <c r="D5" s="20">
        <v>0</v>
      </c>
      <c r="E5" s="19">
        <f t="shared" ref="E5:E19" si="0">C5-C5*D5</f>
        <v>45.69</v>
      </c>
      <c r="F5" s="19">
        <f t="shared" ref="F5:F19" si="1">B5*E5</f>
        <v>76850.58</v>
      </c>
      <c r="G5" s="24" t="s">
        <v>35</v>
      </c>
      <c r="H5" s="25"/>
    </row>
    <row r="6" spans="1:8" ht="15" x14ac:dyDescent="0.25">
      <c r="A6" s="17" t="s">
        <v>12</v>
      </c>
      <c r="B6" s="18" t="s">
        <v>13</v>
      </c>
      <c r="C6" s="19">
        <v>0</v>
      </c>
      <c r="D6" s="20">
        <v>0</v>
      </c>
      <c r="E6" s="19">
        <f t="shared" si="0"/>
        <v>0</v>
      </c>
      <c r="F6" s="19">
        <f t="shared" si="1"/>
        <v>0</v>
      </c>
      <c r="G6" s="21"/>
      <c r="H6" s="22"/>
    </row>
    <row r="7" spans="1:8" ht="15" x14ac:dyDescent="0.25">
      <c r="A7" s="17" t="s">
        <v>14</v>
      </c>
      <c r="B7" s="18">
        <v>1</v>
      </c>
      <c r="C7" s="19">
        <v>45.69</v>
      </c>
      <c r="D7" s="20">
        <v>0</v>
      </c>
      <c r="E7" s="19">
        <f t="shared" si="0"/>
        <v>45.69</v>
      </c>
      <c r="F7" s="19">
        <f t="shared" si="1"/>
        <v>45.69</v>
      </c>
      <c r="G7" s="24" t="s">
        <v>35</v>
      </c>
      <c r="H7" s="25"/>
    </row>
    <row r="8" spans="1:8" ht="15" x14ac:dyDescent="0.25">
      <c r="A8" s="17" t="s">
        <v>15</v>
      </c>
      <c r="B8" s="18" t="s">
        <v>16</v>
      </c>
      <c r="C8" s="19">
        <v>0</v>
      </c>
      <c r="D8" s="20">
        <v>0</v>
      </c>
      <c r="E8" s="19">
        <f t="shared" si="0"/>
        <v>0</v>
      </c>
      <c r="F8" s="19">
        <f t="shared" si="1"/>
        <v>0</v>
      </c>
      <c r="G8" s="21"/>
      <c r="H8" s="22"/>
    </row>
    <row r="9" spans="1:8" ht="15" x14ac:dyDescent="0.25">
      <c r="A9" s="17" t="s">
        <v>17</v>
      </c>
      <c r="B9" s="23">
        <v>2124</v>
      </c>
      <c r="C9" s="19">
        <v>45.69</v>
      </c>
      <c r="D9" s="20">
        <v>0</v>
      </c>
      <c r="E9" s="19">
        <f t="shared" si="0"/>
        <v>45.69</v>
      </c>
      <c r="F9" s="19">
        <f t="shared" si="1"/>
        <v>97045.56</v>
      </c>
      <c r="G9" s="24" t="s">
        <v>35</v>
      </c>
      <c r="H9" s="25"/>
    </row>
    <row r="10" spans="1:8" ht="15" x14ac:dyDescent="0.25">
      <c r="A10" s="17" t="s">
        <v>18</v>
      </c>
      <c r="B10" s="18" t="s">
        <v>19</v>
      </c>
      <c r="C10" s="19">
        <v>0</v>
      </c>
      <c r="D10" s="20">
        <v>0</v>
      </c>
      <c r="E10" s="19">
        <f t="shared" si="0"/>
        <v>0</v>
      </c>
      <c r="F10" s="19">
        <f t="shared" si="1"/>
        <v>0</v>
      </c>
      <c r="G10" s="21"/>
      <c r="H10" s="22"/>
    </row>
    <row r="11" spans="1:8" ht="15" x14ac:dyDescent="0.25">
      <c r="A11" s="17" t="s">
        <v>20</v>
      </c>
      <c r="B11" s="18">
        <v>5</v>
      </c>
      <c r="C11" s="19">
        <v>115</v>
      </c>
      <c r="D11" s="20">
        <v>0</v>
      </c>
      <c r="E11" s="19">
        <f t="shared" si="0"/>
        <v>115</v>
      </c>
      <c r="F11" s="19">
        <f t="shared" si="1"/>
        <v>575</v>
      </c>
      <c r="G11" s="24" t="s">
        <v>35</v>
      </c>
      <c r="H11" s="25"/>
    </row>
    <row r="12" spans="1:8" ht="15" x14ac:dyDescent="0.25">
      <c r="A12" s="17" t="s">
        <v>21</v>
      </c>
      <c r="B12" s="18" t="s">
        <v>22</v>
      </c>
      <c r="C12" s="19">
        <v>0</v>
      </c>
      <c r="D12" s="20">
        <v>0</v>
      </c>
      <c r="E12" s="19">
        <f t="shared" si="0"/>
        <v>0</v>
      </c>
      <c r="F12" s="19">
        <f t="shared" si="1"/>
        <v>0</v>
      </c>
      <c r="G12" s="21"/>
      <c r="H12" s="22"/>
    </row>
    <row r="13" spans="1:8" ht="15" x14ac:dyDescent="0.25">
      <c r="A13" s="17" t="s">
        <v>23</v>
      </c>
      <c r="B13" s="18">
        <v>164</v>
      </c>
      <c r="C13" s="19">
        <v>115</v>
      </c>
      <c r="D13" s="20">
        <v>0</v>
      </c>
      <c r="E13" s="19">
        <f t="shared" si="0"/>
        <v>115</v>
      </c>
      <c r="F13" s="19">
        <f t="shared" si="1"/>
        <v>18860</v>
      </c>
      <c r="G13" s="24" t="s">
        <v>35</v>
      </c>
      <c r="H13" s="25"/>
    </row>
    <row r="14" spans="1:8" ht="15" x14ac:dyDescent="0.25">
      <c r="A14" s="17" t="s">
        <v>24</v>
      </c>
      <c r="B14" s="18" t="s">
        <v>25</v>
      </c>
      <c r="C14" s="19">
        <v>0</v>
      </c>
      <c r="D14" s="20">
        <v>0</v>
      </c>
      <c r="E14" s="19">
        <f t="shared" si="0"/>
        <v>0</v>
      </c>
      <c r="F14" s="19">
        <f t="shared" si="1"/>
        <v>0</v>
      </c>
      <c r="G14" s="21"/>
      <c r="H14" s="22"/>
    </row>
    <row r="15" spans="1:8" ht="15" x14ac:dyDescent="0.25">
      <c r="A15" s="17" t="s">
        <v>26</v>
      </c>
      <c r="B15" s="18">
        <v>13</v>
      </c>
      <c r="C15" s="19">
        <v>210</v>
      </c>
      <c r="D15" s="20">
        <v>0</v>
      </c>
      <c r="E15" s="19">
        <f t="shared" si="0"/>
        <v>210</v>
      </c>
      <c r="F15" s="19">
        <f t="shared" si="1"/>
        <v>2730</v>
      </c>
      <c r="G15" s="24" t="s">
        <v>35</v>
      </c>
      <c r="H15" s="25"/>
    </row>
    <row r="16" spans="1:8" ht="15" x14ac:dyDescent="0.25">
      <c r="A16" s="17" t="s">
        <v>27</v>
      </c>
      <c r="B16" s="18">
        <v>13</v>
      </c>
      <c r="C16" s="19">
        <v>0</v>
      </c>
      <c r="D16" s="20">
        <v>0</v>
      </c>
      <c r="E16" s="19">
        <f t="shared" si="0"/>
        <v>0</v>
      </c>
      <c r="F16" s="19">
        <f t="shared" si="1"/>
        <v>0</v>
      </c>
      <c r="G16" s="21"/>
      <c r="H16" s="22"/>
    </row>
    <row r="17" spans="1:8" ht="15" x14ac:dyDescent="0.25">
      <c r="A17" s="17" t="s">
        <v>28</v>
      </c>
      <c r="B17" s="18">
        <v>13</v>
      </c>
      <c r="C17" s="19">
        <v>210</v>
      </c>
      <c r="D17" s="20">
        <v>0</v>
      </c>
      <c r="E17" s="19">
        <f t="shared" si="0"/>
        <v>210</v>
      </c>
      <c r="F17" s="19">
        <f t="shared" si="1"/>
        <v>2730</v>
      </c>
      <c r="G17" s="24" t="s">
        <v>35</v>
      </c>
      <c r="H17" s="25"/>
    </row>
    <row r="18" spans="1:8" ht="15" x14ac:dyDescent="0.25">
      <c r="A18" s="17" t="s">
        <v>29</v>
      </c>
      <c r="B18" s="18">
        <v>13</v>
      </c>
      <c r="C18" s="19">
        <v>0</v>
      </c>
      <c r="D18" s="20">
        <v>0</v>
      </c>
      <c r="E18" s="19">
        <f t="shared" si="0"/>
        <v>0</v>
      </c>
      <c r="F18" s="19">
        <f t="shared" si="1"/>
        <v>0</v>
      </c>
      <c r="G18" s="21"/>
      <c r="H18" s="22"/>
    </row>
    <row r="19" spans="1:8" ht="15" x14ac:dyDescent="0.25">
      <c r="A19" s="26" t="s">
        <v>30</v>
      </c>
      <c r="B19" s="18">
        <v>13</v>
      </c>
      <c r="C19" s="19">
        <v>210</v>
      </c>
      <c r="D19" s="20">
        <v>0</v>
      </c>
      <c r="E19" s="19">
        <f t="shared" si="0"/>
        <v>210</v>
      </c>
      <c r="F19" s="19">
        <f t="shared" si="1"/>
        <v>2730</v>
      </c>
      <c r="G19" s="21" t="s">
        <v>35</v>
      </c>
      <c r="H19" s="22"/>
    </row>
    <row r="20" spans="1:8" thickBot="1" x14ac:dyDescent="0.3">
      <c r="A20" s="27" t="s">
        <v>39</v>
      </c>
      <c r="B20" s="28"/>
      <c r="C20" s="28"/>
      <c r="D20" s="28"/>
      <c r="E20" s="28"/>
      <c r="F20" s="28"/>
      <c r="G20" s="37" t="s">
        <v>40</v>
      </c>
      <c r="H20" s="38"/>
    </row>
    <row r="21" spans="1:8" s="30" customFormat="1" thickTop="1" x14ac:dyDescent="0.25">
      <c r="A21" s="29"/>
      <c r="B21" s="117"/>
      <c r="C21" s="118" t="s">
        <v>31</v>
      </c>
      <c r="D21" s="31"/>
      <c r="E21" s="119"/>
      <c r="F21" s="120">
        <f>SUM(F4:F19)</f>
        <v>201566.83000000002</v>
      </c>
      <c r="G21" s="121"/>
      <c r="H21" s="33"/>
    </row>
    <row r="22" spans="1:8" ht="15" x14ac:dyDescent="0.25">
      <c r="A22" s="5" t="s">
        <v>33</v>
      </c>
      <c r="B22" s="114"/>
      <c r="C22" s="115"/>
      <c r="D22" s="8"/>
      <c r="E22" s="116"/>
      <c r="F22" s="115"/>
      <c r="G22" s="115"/>
      <c r="H22" s="9"/>
    </row>
    <row r="23" spans="1:8" ht="30" x14ac:dyDescent="0.25">
      <c r="A23" s="10" t="s">
        <v>2</v>
      </c>
      <c r="B23" s="11" t="s">
        <v>3</v>
      </c>
      <c r="C23" s="11" t="s">
        <v>4</v>
      </c>
      <c r="D23" s="12" t="s">
        <v>5</v>
      </c>
      <c r="E23" s="35" t="s">
        <v>34</v>
      </c>
      <c r="F23" s="14" t="s">
        <v>7</v>
      </c>
      <c r="G23" s="15" t="s">
        <v>8</v>
      </c>
      <c r="H23" s="16"/>
    </row>
    <row r="24" spans="1:8" ht="15" x14ac:dyDescent="0.25">
      <c r="A24" s="17" t="s">
        <v>9</v>
      </c>
      <c r="B24" s="23">
        <v>1682</v>
      </c>
      <c r="C24" s="19"/>
      <c r="D24" s="20">
        <v>0</v>
      </c>
      <c r="E24" s="19">
        <f>C24-C24*D24</f>
        <v>0</v>
      </c>
      <c r="F24" s="19">
        <f>B24*E24</f>
        <v>0</v>
      </c>
      <c r="G24" s="21"/>
      <c r="H24" s="22"/>
    </row>
    <row r="25" spans="1:8" ht="15" x14ac:dyDescent="0.25">
      <c r="A25" s="17" t="s">
        <v>11</v>
      </c>
      <c r="B25" s="23">
        <v>1682</v>
      </c>
      <c r="C25" s="19">
        <v>69.849999999999994</v>
      </c>
      <c r="D25" s="20">
        <v>0</v>
      </c>
      <c r="E25" s="19">
        <f>C25-C25*D25</f>
        <v>69.849999999999994</v>
      </c>
      <c r="F25" s="19">
        <f>B25*E25</f>
        <v>117487.7</v>
      </c>
      <c r="G25" s="24" t="s">
        <v>35</v>
      </c>
      <c r="H25" s="25"/>
    </row>
    <row r="26" spans="1:8" ht="15" x14ac:dyDescent="0.25">
      <c r="A26" s="17" t="s">
        <v>12</v>
      </c>
      <c r="B26" s="18">
        <v>1</v>
      </c>
      <c r="C26" s="19"/>
      <c r="D26" s="20">
        <v>0</v>
      </c>
      <c r="E26" s="19">
        <f t="shared" ref="E26:E39" si="2">C26-C26*D26</f>
        <v>0</v>
      </c>
      <c r="F26" s="19">
        <f t="shared" ref="F26:F39" si="3">B26*E26</f>
        <v>0</v>
      </c>
      <c r="G26" s="21"/>
      <c r="H26" s="22"/>
    </row>
    <row r="27" spans="1:8" ht="15" x14ac:dyDescent="0.25">
      <c r="A27" s="17" t="s">
        <v>14</v>
      </c>
      <c r="B27" s="18">
        <v>1</v>
      </c>
      <c r="C27" s="19">
        <v>69.849999999999994</v>
      </c>
      <c r="D27" s="20">
        <v>0</v>
      </c>
      <c r="E27" s="19">
        <f t="shared" si="2"/>
        <v>69.849999999999994</v>
      </c>
      <c r="F27" s="19">
        <f t="shared" si="3"/>
        <v>69.849999999999994</v>
      </c>
      <c r="G27" s="24" t="s">
        <v>35</v>
      </c>
      <c r="H27" s="25"/>
    </row>
    <row r="28" spans="1:8" ht="15" x14ac:dyDescent="0.25">
      <c r="A28" s="17" t="s">
        <v>15</v>
      </c>
      <c r="B28" s="23">
        <v>2124</v>
      </c>
      <c r="C28" s="19"/>
      <c r="D28" s="20">
        <v>0</v>
      </c>
      <c r="E28" s="19">
        <f t="shared" si="2"/>
        <v>0</v>
      </c>
      <c r="F28" s="19">
        <f t="shared" si="3"/>
        <v>0</v>
      </c>
      <c r="G28" s="21"/>
      <c r="H28" s="22"/>
    </row>
    <row r="29" spans="1:8" ht="15" x14ac:dyDescent="0.25">
      <c r="A29" s="17" t="s">
        <v>17</v>
      </c>
      <c r="B29" s="23">
        <v>2124</v>
      </c>
      <c r="C29" s="19">
        <v>69.849999999999994</v>
      </c>
      <c r="D29" s="20">
        <v>0</v>
      </c>
      <c r="E29" s="19">
        <f t="shared" si="2"/>
        <v>69.849999999999994</v>
      </c>
      <c r="F29" s="19">
        <f t="shared" si="3"/>
        <v>148361.4</v>
      </c>
      <c r="G29" s="24" t="s">
        <v>35</v>
      </c>
      <c r="H29" s="25"/>
    </row>
    <row r="30" spans="1:8" ht="15" x14ac:dyDescent="0.25">
      <c r="A30" s="17" t="s">
        <v>18</v>
      </c>
      <c r="B30" s="18">
        <v>5</v>
      </c>
      <c r="C30" s="19"/>
      <c r="D30" s="20">
        <v>0</v>
      </c>
      <c r="E30" s="19">
        <f t="shared" si="2"/>
        <v>0</v>
      </c>
      <c r="F30" s="19">
        <f t="shared" si="3"/>
        <v>0</v>
      </c>
      <c r="G30" s="21"/>
      <c r="H30" s="22"/>
    </row>
    <row r="31" spans="1:8" ht="15" x14ac:dyDescent="0.25">
      <c r="A31" s="17" t="s">
        <v>36</v>
      </c>
      <c r="B31" s="18">
        <v>5</v>
      </c>
      <c r="C31" s="19">
        <v>485.6</v>
      </c>
      <c r="D31" s="20">
        <v>0</v>
      </c>
      <c r="E31" s="19">
        <f t="shared" si="2"/>
        <v>485.6</v>
      </c>
      <c r="F31" s="19">
        <f t="shared" si="3"/>
        <v>2428</v>
      </c>
      <c r="G31" s="24" t="s">
        <v>35</v>
      </c>
      <c r="H31" s="25"/>
    </row>
    <row r="32" spans="1:8" ht="15" x14ac:dyDescent="0.25">
      <c r="A32" s="17" t="s">
        <v>21</v>
      </c>
      <c r="B32" s="18">
        <v>164</v>
      </c>
      <c r="C32" s="19"/>
      <c r="D32" s="20">
        <v>0</v>
      </c>
      <c r="E32" s="19">
        <f t="shared" si="2"/>
        <v>0</v>
      </c>
      <c r="F32" s="19">
        <f t="shared" si="3"/>
        <v>0</v>
      </c>
      <c r="G32" s="21"/>
      <c r="H32" s="22"/>
    </row>
    <row r="33" spans="1:8" ht="15" x14ac:dyDescent="0.25">
      <c r="A33" s="17" t="s">
        <v>37</v>
      </c>
      <c r="B33" s="18">
        <v>164</v>
      </c>
      <c r="C33" s="19">
        <v>625</v>
      </c>
      <c r="D33" s="20">
        <v>0</v>
      </c>
      <c r="E33" s="19">
        <f t="shared" si="2"/>
        <v>625</v>
      </c>
      <c r="F33" s="19">
        <f t="shared" si="3"/>
        <v>102500</v>
      </c>
      <c r="G33" s="24" t="s">
        <v>35</v>
      </c>
      <c r="H33" s="25"/>
    </row>
    <row r="34" spans="1:8" ht="15" x14ac:dyDescent="0.25">
      <c r="A34" s="17" t="s">
        <v>24</v>
      </c>
      <c r="B34" s="18">
        <v>13</v>
      </c>
      <c r="C34" s="19"/>
      <c r="D34" s="20">
        <v>0</v>
      </c>
      <c r="E34" s="19">
        <f t="shared" si="2"/>
        <v>0</v>
      </c>
      <c r="F34" s="19">
        <f t="shared" si="3"/>
        <v>0</v>
      </c>
      <c r="G34" s="21"/>
      <c r="H34" s="22"/>
    </row>
    <row r="35" spans="1:8" ht="15" x14ac:dyDescent="0.25">
      <c r="A35" s="17" t="s">
        <v>38</v>
      </c>
      <c r="B35" s="18">
        <v>13</v>
      </c>
      <c r="C35" s="19">
        <v>1350</v>
      </c>
      <c r="D35" s="20">
        <v>0</v>
      </c>
      <c r="E35" s="19">
        <f t="shared" si="2"/>
        <v>1350</v>
      </c>
      <c r="F35" s="19">
        <f t="shared" si="3"/>
        <v>17550</v>
      </c>
      <c r="G35" s="24" t="s">
        <v>35</v>
      </c>
      <c r="H35" s="25"/>
    </row>
    <row r="36" spans="1:8" ht="15" x14ac:dyDescent="0.25">
      <c r="A36" s="17" t="s">
        <v>27</v>
      </c>
      <c r="B36" s="18">
        <v>11</v>
      </c>
      <c r="C36" s="19"/>
      <c r="D36" s="20">
        <v>0</v>
      </c>
      <c r="E36" s="19">
        <f t="shared" si="2"/>
        <v>0</v>
      </c>
      <c r="F36" s="19">
        <f t="shared" si="3"/>
        <v>0</v>
      </c>
      <c r="G36" s="21"/>
      <c r="H36" s="22"/>
    </row>
    <row r="37" spans="1:8" ht="15" x14ac:dyDescent="0.25">
      <c r="A37" s="17" t="s">
        <v>28</v>
      </c>
      <c r="B37" s="18">
        <v>11</v>
      </c>
      <c r="C37" s="19">
        <v>3034</v>
      </c>
      <c r="D37" s="20">
        <v>0</v>
      </c>
      <c r="E37" s="19">
        <f t="shared" si="2"/>
        <v>3034</v>
      </c>
      <c r="F37" s="19">
        <f t="shared" si="3"/>
        <v>33374</v>
      </c>
      <c r="G37" s="24" t="s">
        <v>35</v>
      </c>
      <c r="H37" s="25"/>
    </row>
    <row r="38" spans="1:8" ht="15" x14ac:dyDescent="0.25">
      <c r="A38" s="17" t="s">
        <v>29</v>
      </c>
      <c r="B38" s="18">
        <v>2</v>
      </c>
      <c r="C38" s="19"/>
      <c r="D38" s="20">
        <v>0</v>
      </c>
      <c r="E38" s="19">
        <f t="shared" si="2"/>
        <v>0</v>
      </c>
      <c r="F38" s="19">
        <f t="shared" si="3"/>
        <v>0</v>
      </c>
      <c r="G38" s="21"/>
      <c r="H38" s="22"/>
    </row>
    <row r="39" spans="1:8" ht="15" x14ac:dyDescent="0.25">
      <c r="A39" s="26" t="s">
        <v>30</v>
      </c>
      <c r="B39" s="36">
        <v>2</v>
      </c>
      <c r="C39" s="19">
        <v>4855</v>
      </c>
      <c r="D39" s="20">
        <v>0</v>
      </c>
      <c r="E39" s="19">
        <f t="shared" si="2"/>
        <v>4855</v>
      </c>
      <c r="F39" s="19">
        <f t="shared" si="3"/>
        <v>9710</v>
      </c>
      <c r="G39" s="21" t="s">
        <v>35</v>
      </c>
      <c r="H39" s="22"/>
    </row>
    <row r="40" spans="1:8" thickBot="1" x14ac:dyDescent="0.3">
      <c r="A40" s="27" t="s">
        <v>39</v>
      </c>
      <c r="B40" s="28"/>
      <c r="C40" s="28"/>
      <c r="D40" s="28"/>
      <c r="E40" s="28"/>
      <c r="F40" s="28"/>
      <c r="G40" s="37" t="s">
        <v>40</v>
      </c>
      <c r="H40" s="38"/>
    </row>
    <row r="41" spans="1:8" s="30" customFormat="1" hidden="1" thickTop="1" x14ac:dyDescent="0.25">
      <c r="A41" s="29"/>
      <c r="B41" s="122"/>
      <c r="C41" s="118" t="s">
        <v>31</v>
      </c>
      <c r="D41" s="31"/>
      <c r="E41" s="119" t="s">
        <v>32</v>
      </c>
      <c r="F41" s="120">
        <f>SUM(F24:F39)</f>
        <v>431480.95</v>
      </c>
      <c r="G41" s="121"/>
      <c r="H41" s="33"/>
    </row>
    <row r="42" spans="1:8" hidden="1" thickTop="1" x14ac:dyDescent="0.25">
      <c r="A42" s="34"/>
      <c r="B42" s="123"/>
      <c r="C42" s="115"/>
      <c r="D42" s="8"/>
      <c r="E42" s="116"/>
      <c r="F42" s="115"/>
      <c r="G42" s="115"/>
      <c r="H42" s="9"/>
    </row>
    <row r="43" spans="1:8" hidden="1" thickTop="1" x14ac:dyDescent="0.25">
      <c r="A43" s="5" t="s">
        <v>41</v>
      </c>
      <c r="B43" s="114"/>
      <c r="C43" s="115"/>
      <c r="D43" s="8"/>
      <c r="E43" s="116"/>
      <c r="F43" s="115"/>
      <c r="G43" s="115"/>
      <c r="H43" s="9"/>
    </row>
    <row r="44" spans="1:8" ht="30.75" hidden="1" thickTop="1" x14ac:dyDescent="0.25">
      <c r="A44" s="10" t="s">
        <v>42</v>
      </c>
      <c r="B44" s="11" t="s">
        <v>3</v>
      </c>
      <c r="C44" s="39" t="s">
        <v>4</v>
      </c>
      <c r="D44" s="12" t="s">
        <v>5</v>
      </c>
      <c r="E44" s="35" t="s">
        <v>34</v>
      </c>
      <c r="F44" s="14" t="s">
        <v>7</v>
      </c>
      <c r="G44" s="15" t="s">
        <v>8</v>
      </c>
      <c r="H44" s="16"/>
    </row>
    <row r="45" spans="1:8" hidden="1" thickTop="1" x14ac:dyDescent="0.25">
      <c r="A45" s="17" t="s">
        <v>43</v>
      </c>
      <c r="B45" s="18">
        <v>2</v>
      </c>
      <c r="C45" s="19"/>
      <c r="D45" s="20">
        <v>0</v>
      </c>
      <c r="E45" s="19" t="s">
        <v>44</v>
      </c>
      <c r="F45" s="19" t="e">
        <f>B45*E45</f>
        <v>#VALUE!</v>
      </c>
      <c r="G45" s="21"/>
      <c r="H45" s="22"/>
    </row>
    <row r="46" spans="1:8" hidden="1" thickTop="1" x14ac:dyDescent="0.25">
      <c r="A46" s="17" t="s">
        <v>45</v>
      </c>
      <c r="B46" s="18">
        <v>1</v>
      </c>
      <c r="C46" s="19"/>
      <c r="D46" s="20">
        <v>0</v>
      </c>
      <c r="E46" s="19" t="s">
        <v>44</v>
      </c>
      <c r="F46" s="19" t="e">
        <f t="shared" ref="F46:F47" si="4">B46*E46</f>
        <v>#VALUE!</v>
      </c>
      <c r="G46" s="21"/>
      <c r="H46" s="22"/>
    </row>
    <row r="47" spans="1:8" hidden="1" thickTop="1" x14ac:dyDescent="0.25">
      <c r="A47" s="17" t="s">
        <v>46</v>
      </c>
      <c r="B47" s="18">
        <v>1</v>
      </c>
      <c r="C47" s="19"/>
      <c r="D47" s="20">
        <v>0</v>
      </c>
      <c r="E47" s="19" t="s">
        <v>44</v>
      </c>
      <c r="F47" s="19" t="e">
        <f t="shared" si="4"/>
        <v>#VALUE!</v>
      </c>
      <c r="G47" s="21"/>
      <c r="H47" s="22"/>
    </row>
    <row r="48" spans="1:8" ht="16.5" hidden="1" thickTop="1" thickBot="1" x14ac:dyDescent="0.3">
      <c r="A48" s="40" t="s">
        <v>47</v>
      </c>
      <c r="B48" s="41"/>
      <c r="C48" s="42"/>
      <c r="D48" s="43">
        <v>0</v>
      </c>
      <c r="E48" s="42" t="s">
        <v>44</v>
      </c>
      <c r="F48" s="42" t="e">
        <f>B48*E48</f>
        <v>#VALUE!</v>
      </c>
      <c r="G48" s="28"/>
      <c r="H48" s="44"/>
    </row>
    <row r="49" spans="1:8" hidden="1" thickTop="1" x14ac:dyDescent="0.25">
      <c r="A49" s="34"/>
      <c r="B49" s="114"/>
      <c r="C49" s="115"/>
      <c r="D49" s="8"/>
      <c r="E49" s="119" t="s">
        <v>32</v>
      </c>
      <c r="F49" s="120" t="e">
        <f>SUM(F39:F47)</f>
        <v>#VALUE!</v>
      </c>
      <c r="G49" s="115"/>
      <c r="H49" s="9"/>
    </row>
    <row r="50" spans="1:8" hidden="1" thickTop="1" x14ac:dyDescent="0.25">
      <c r="A50" s="5" t="s">
        <v>48</v>
      </c>
      <c r="B50" s="114"/>
      <c r="C50" s="115"/>
      <c r="D50" s="8"/>
      <c r="E50" s="116"/>
      <c r="F50" s="115"/>
      <c r="G50" s="115"/>
      <c r="H50" s="9"/>
    </row>
    <row r="51" spans="1:8" ht="30.75" hidden="1" thickTop="1" x14ac:dyDescent="0.25">
      <c r="A51" s="10" t="s">
        <v>42</v>
      </c>
      <c r="B51" s="11" t="s">
        <v>3</v>
      </c>
      <c r="C51" s="11" t="s">
        <v>4</v>
      </c>
      <c r="D51" s="12" t="s">
        <v>5</v>
      </c>
      <c r="E51" s="35" t="s">
        <v>34</v>
      </c>
      <c r="F51" s="14" t="s">
        <v>7</v>
      </c>
      <c r="G51" s="15" t="s">
        <v>8</v>
      </c>
      <c r="H51" s="16"/>
    </row>
    <row r="52" spans="1:8" hidden="1" thickTop="1" x14ac:dyDescent="0.25">
      <c r="A52" s="17" t="s">
        <v>49</v>
      </c>
      <c r="B52" s="18">
        <v>1</v>
      </c>
      <c r="C52" s="19">
        <v>0</v>
      </c>
      <c r="D52" s="20">
        <v>0</v>
      </c>
      <c r="E52" s="19" t="s">
        <v>44</v>
      </c>
      <c r="F52" s="19" t="e">
        <f t="shared" ref="F52:F53" si="5">B52*E52</f>
        <v>#VALUE!</v>
      </c>
      <c r="G52" s="21"/>
      <c r="H52" s="22"/>
    </row>
    <row r="53" spans="1:8" hidden="1" thickTop="1" x14ac:dyDescent="0.25">
      <c r="A53" s="17" t="s">
        <v>50</v>
      </c>
      <c r="B53" s="18">
        <v>1</v>
      </c>
      <c r="C53" s="19">
        <v>0</v>
      </c>
      <c r="D53" s="20">
        <v>0</v>
      </c>
      <c r="E53" s="19" t="s">
        <v>44</v>
      </c>
      <c r="F53" s="19" t="e">
        <f t="shared" si="5"/>
        <v>#VALUE!</v>
      </c>
      <c r="G53" s="21"/>
      <c r="H53" s="22"/>
    </row>
    <row r="54" spans="1:8" ht="16.5" hidden="1" thickTop="1" thickBot="1" x14ac:dyDescent="0.3">
      <c r="A54" s="40" t="s">
        <v>47</v>
      </c>
      <c r="B54" s="41"/>
      <c r="C54" s="42">
        <v>0</v>
      </c>
      <c r="D54" s="43">
        <v>0</v>
      </c>
      <c r="E54" s="42" t="s">
        <v>44</v>
      </c>
      <c r="F54" s="42" t="e">
        <f>B54*E54</f>
        <v>#VALUE!</v>
      </c>
      <c r="G54" s="28"/>
      <c r="H54" s="44"/>
    </row>
    <row r="55" spans="1:8" hidden="1" thickTop="1" x14ac:dyDescent="0.25">
      <c r="A55" s="34"/>
      <c r="B55" s="114"/>
      <c r="C55" s="115"/>
      <c r="D55" s="8"/>
      <c r="E55" s="119" t="s">
        <v>32</v>
      </c>
      <c r="F55" s="120" t="e">
        <f>SUM(F45:F53)</f>
        <v>#VALUE!</v>
      </c>
      <c r="G55" s="115"/>
      <c r="H55" s="9"/>
    </row>
    <row r="56" spans="1:8" hidden="1" thickTop="1" x14ac:dyDescent="0.25">
      <c r="A56" s="45" t="s">
        <v>51</v>
      </c>
      <c r="B56" s="114"/>
      <c r="C56" s="115"/>
      <c r="D56" s="8"/>
      <c r="E56" s="116"/>
      <c r="F56" s="115"/>
      <c r="G56" s="115"/>
      <c r="H56" s="9"/>
    </row>
    <row r="57" spans="1:8" ht="30.75" hidden="1" thickTop="1" x14ac:dyDescent="0.25">
      <c r="A57" s="10" t="s">
        <v>42</v>
      </c>
      <c r="B57" s="11" t="s">
        <v>3</v>
      </c>
      <c r="C57" s="11" t="s">
        <v>4</v>
      </c>
      <c r="D57" s="12" t="s">
        <v>5</v>
      </c>
      <c r="E57" s="35" t="s">
        <v>34</v>
      </c>
      <c r="F57" s="14" t="s">
        <v>7</v>
      </c>
      <c r="G57" s="15" t="s">
        <v>8</v>
      </c>
      <c r="H57" s="16"/>
    </row>
    <row r="58" spans="1:8" hidden="1" thickTop="1" x14ac:dyDescent="0.25">
      <c r="A58" s="17" t="s">
        <v>52</v>
      </c>
      <c r="B58" s="18">
        <v>1</v>
      </c>
      <c r="C58" s="19">
        <v>0</v>
      </c>
      <c r="D58" s="20">
        <v>0</v>
      </c>
      <c r="E58" s="19" t="s">
        <v>44</v>
      </c>
      <c r="F58" s="19" t="e">
        <f t="shared" ref="F58:F59" si="6">B58*E58</f>
        <v>#VALUE!</v>
      </c>
      <c r="G58" s="21"/>
      <c r="H58" s="22"/>
    </row>
    <row r="59" spans="1:8" hidden="1" thickTop="1" x14ac:dyDescent="0.25">
      <c r="A59" s="17" t="s">
        <v>53</v>
      </c>
      <c r="B59" s="18">
        <v>1</v>
      </c>
      <c r="C59" s="19">
        <v>0</v>
      </c>
      <c r="D59" s="20">
        <v>0</v>
      </c>
      <c r="E59" s="19" t="s">
        <v>44</v>
      </c>
      <c r="F59" s="19" t="e">
        <f t="shared" si="6"/>
        <v>#VALUE!</v>
      </c>
      <c r="G59" s="21"/>
      <c r="H59" s="22"/>
    </row>
    <row r="60" spans="1:8" ht="16.5" hidden="1" thickTop="1" thickBot="1" x14ac:dyDescent="0.3">
      <c r="A60" s="40" t="s">
        <v>47</v>
      </c>
      <c r="B60" s="41"/>
      <c r="C60" s="42">
        <v>0</v>
      </c>
      <c r="D60" s="43">
        <v>0</v>
      </c>
      <c r="E60" s="42" t="s">
        <v>44</v>
      </c>
      <c r="F60" s="42" t="e">
        <f>B60*E60</f>
        <v>#VALUE!</v>
      </c>
      <c r="G60" s="28"/>
      <c r="H60" s="44"/>
    </row>
    <row r="61" spans="1:8" hidden="1" thickTop="1" x14ac:dyDescent="0.25">
      <c r="A61" s="34"/>
      <c r="B61" s="114"/>
      <c r="C61" s="115"/>
      <c r="D61" s="8"/>
      <c r="E61" s="119" t="s">
        <v>32</v>
      </c>
      <c r="F61" s="120" t="e">
        <f>SUM(F51:F59)</f>
        <v>#VALUE!</v>
      </c>
      <c r="G61" s="115"/>
      <c r="H61" s="9"/>
    </row>
    <row r="62" spans="1:8" hidden="1" thickTop="1" x14ac:dyDescent="0.25">
      <c r="A62" s="45" t="s">
        <v>54</v>
      </c>
      <c r="B62" s="114"/>
      <c r="C62" s="115"/>
      <c r="D62" s="8"/>
      <c r="E62" s="116"/>
      <c r="F62" s="115"/>
      <c r="G62" s="115"/>
      <c r="H62" s="9"/>
    </row>
    <row r="63" spans="1:8" ht="30.75" hidden="1" thickTop="1" x14ac:dyDescent="0.25">
      <c r="A63" s="10" t="s">
        <v>42</v>
      </c>
      <c r="B63" s="11" t="s">
        <v>3</v>
      </c>
      <c r="C63" s="39" t="s">
        <v>4</v>
      </c>
      <c r="D63" s="12" t="s">
        <v>5</v>
      </c>
      <c r="E63" s="35" t="s">
        <v>34</v>
      </c>
      <c r="F63" s="14" t="s">
        <v>7</v>
      </c>
      <c r="G63" s="15" t="s">
        <v>8</v>
      </c>
      <c r="H63" s="16"/>
    </row>
    <row r="64" spans="1:8" hidden="1" thickTop="1" x14ac:dyDescent="0.25">
      <c r="A64" s="17" t="s">
        <v>55</v>
      </c>
      <c r="B64" s="18">
        <v>1</v>
      </c>
      <c r="C64" s="19">
        <v>0</v>
      </c>
      <c r="D64" s="20">
        <v>0</v>
      </c>
      <c r="E64" s="19" t="s">
        <v>44</v>
      </c>
      <c r="F64" s="19" t="e">
        <f t="shared" ref="F64:F65" si="7">B64*E64</f>
        <v>#VALUE!</v>
      </c>
      <c r="G64" s="21"/>
      <c r="H64" s="22"/>
    </row>
    <row r="65" spans="1:8" hidden="1" thickTop="1" x14ac:dyDescent="0.25">
      <c r="A65" s="17" t="s">
        <v>56</v>
      </c>
      <c r="B65" s="18">
        <v>1</v>
      </c>
      <c r="C65" s="19">
        <v>0</v>
      </c>
      <c r="D65" s="20">
        <v>0</v>
      </c>
      <c r="E65" s="19" t="s">
        <v>44</v>
      </c>
      <c r="F65" s="19" t="e">
        <f t="shared" si="7"/>
        <v>#VALUE!</v>
      </c>
      <c r="G65" s="21"/>
      <c r="H65" s="22"/>
    </row>
    <row r="66" spans="1:8" ht="16.5" hidden="1" thickTop="1" thickBot="1" x14ac:dyDescent="0.3">
      <c r="A66" s="40" t="s">
        <v>47</v>
      </c>
      <c r="B66" s="41"/>
      <c r="C66" s="42">
        <v>0</v>
      </c>
      <c r="D66" s="43">
        <v>0</v>
      </c>
      <c r="E66" s="42" t="s">
        <v>44</v>
      </c>
      <c r="F66" s="42" t="e">
        <f>B66*E66</f>
        <v>#VALUE!</v>
      </c>
      <c r="G66" s="28"/>
      <c r="H66" s="44"/>
    </row>
    <row r="67" spans="1:8" hidden="1" thickTop="1" x14ac:dyDescent="0.25">
      <c r="A67" s="34"/>
      <c r="B67" s="114"/>
      <c r="C67" s="115"/>
      <c r="D67" s="8"/>
      <c r="E67" s="119" t="s">
        <v>32</v>
      </c>
      <c r="F67" s="120" t="e">
        <f>SUM(F57:F65)</f>
        <v>#VALUE!</v>
      </c>
      <c r="G67" s="115"/>
      <c r="H67" s="9"/>
    </row>
    <row r="68" spans="1:8" hidden="1" thickTop="1" x14ac:dyDescent="0.25">
      <c r="A68" s="45" t="s">
        <v>57</v>
      </c>
      <c r="B68" s="114"/>
      <c r="C68" s="115"/>
      <c r="D68" s="8"/>
      <c r="E68" s="116"/>
      <c r="F68" s="115"/>
      <c r="G68" s="115"/>
      <c r="H68" s="9"/>
    </row>
    <row r="69" spans="1:8" ht="30.75" hidden="1" thickTop="1" x14ac:dyDescent="0.25">
      <c r="A69" s="10" t="s">
        <v>42</v>
      </c>
      <c r="B69" s="11" t="s">
        <v>3</v>
      </c>
      <c r="C69" s="39" t="s">
        <v>4</v>
      </c>
      <c r="D69" s="12" t="s">
        <v>5</v>
      </c>
      <c r="E69" s="35" t="s">
        <v>34</v>
      </c>
      <c r="F69" s="14" t="s">
        <v>7</v>
      </c>
      <c r="G69" s="15" t="s">
        <v>8</v>
      </c>
      <c r="H69" s="16"/>
    </row>
    <row r="70" spans="1:8" hidden="1" thickTop="1" x14ac:dyDescent="0.25">
      <c r="A70" s="17" t="s">
        <v>58</v>
      </c>
      <c r="B70" s="18">
        <v>1</v>
      </c>
      <c r="C70" s="19">
        <v>0</v>
      </c>
      <c r="D70" s="20">
        <v>0</v>
      </c>
      <c r="E70" s="19" t="s">
        <v>44</v>
      </c>
      <c r="F70" s="19" t="e">
        <f t="shared" ref="F70:F71" si="8">B70*E70</f>
        <v>#VALUE!</v>
      </c>
      <c r="G70" s="46"/>
      <c r="H70" s="47"/>
    </row>
    <row r="71" spans="1:8" hidden="1" thickTop="1" x14ac:dyDescent="0.25">
      <c r="A71" s="17" t="s">
        <v>59</v>
      </c>
      <c r="B71" s="18">
        <v>1</v>
      </c>
      <c r="C71" s="19">
        <v>0</v>
      </c>
      <c r="D71" s="20">
        <v>0</v>
      </c>
      <c r="E71" s="19" t="s">
        <v>44</v>
      </c>
      <c r="F71" s="19" t="e">
        <f t="shared" si="8"/>
        <v>#VALUE!</v>
      </c>
      <c r="G71" s="24"/>
      <c r="H71" s="25"/>
    </row>
    <row r="72" spans="1:8" ht="16.5" hidden="1" thickTop="1" thickBot="1" x14ac:dyDescent="0.3">
      <c r="A72" s="40" t="s">
        <v>47</v>
      </c>
      <c r="B72" s="41"/>
      <c r="C72" s="42">
        <v>0</v>
      </c>
      <c r="D72" s="43">
        <v>0</v>
      </c>
      <c r="E72" s="42" t="s">
        <v>44</v>
      </c>
      <c r="F72" s="42" t="e">
        <f>B72*E72</f>
        <v>#VALUE!</v>
      </c>
      <c r="G72" s="37"/>
      <c r="H72" s="38"/>
    </row>
    <row r="73" spans="1:8" thickTop="1" x14ac:dyDescent="0.25">
      <c r="A73" s="34"/>
      <c r="B73" s="114"/>
      <c r="C73" s="115"/>
      <c r="D73" s="8"/>
      <c r="E73" s="119" t="s">
        <v>32</v>
      </c>
      <c r="F73" s="120" t="e">
        <f>SUM(F63:F71)</f>
        <v>#VALUE!</v>
      </c>
      <c r="G73" s="115"/>
      <c r="H73" s="9"/>
    </row>
    <row r="74" spans="1:8" ht="15" x14ac:dyDescent="0.25">
      <c r="A74" s="45" t="s">
        <v>60</v>
      </c>
      <c r="B74" s="114"/>
      <c r="C74" s="115"/>
      <c r="D74" s="8"/>
      <c r="E74" s="116"/>
      <c r="F74" s="115"/>
      <c r="G74" s="115"/>
      <c r="H74" s="9"/>
    </row>
    <row r="75" spans="1:8" ht="60" x14ac:dyDescent="0.25">
      <c r="A75" s="10" t="s">
        <v>42</v>
      </c>
      <c r="B75" s="11" t="s">
        <v>61</v>
      </c>
      <c r="C75" s="48" t="s">
        <v>62</v>
      </c>
      <c r="D75" s="12" t="s">
        <v>5</v>
      </c>
      <c r="E75" s="35" t="s">
        <v>34</v>
      </c>
      <c r="F75" s="14" t="s">
        <v>7</v>
      </c>
      <c r="G75" s="15" t="s">
        <v>8</v>
      </c>
      <c r="H75" s="16"/>
    </row>
    <row r="76" spans="1:8" ht="15" x14ac:dyDescent="0.25">
      <c r="A76" s="17" t="s">
        <v>63</v>
      </c>
      <c r="B76" s="18">
        <v>1</v>
      </c>
      <c r="C76" s="19">
        <v>8250</v>
      </c>
      <c r="D76" s="20">
        <v>0</v>
      </c>
      <c r="E76" s="19">
        <f>SUM(C76)</f>
        <v>8250</v>
      </c>
      <c r="F76" s="19">
        <f t="shared" ref="F76:F81" si="9">B76*E76</f>
        <v>8250</v>
      </c>
      <c r="G76" s="46" t="s">
        <v>114</v>
      </c>
      <c r="H76" s="47"/>
    </row>
    <row r="77" spans="1:8" ht="15" x14ac:dyDescent="0.25">
      <c r="A77" s="17" t="s">
        <v>64</v>
      </c>
      <c r="B77" s="18">
        <v>1</v>
      </c>
      <c r="C77" s="19">
        <v>3500</v>
      </c>
      <c r="D77" s="20">
        <v>0</v>
      </c>
      <c r="E77" s="19">
        <f t="shared" ref="E77" si="10">C77-C77*D77</f>
        <v>3500</v>
      </c>
      <c r="F77" s="19">
        <f t="shared" ref="F77" si="11">B77*E77</f>
        <v>3500</v>
      </c>
      <c r="G77" s="46" t="s">
        <v>115</v>
      </c>
      <c r="H77" s="47"/>
    </row>
    <row r="78" spans="1:8" ht="15" x14ac:dyDescent="0.25">
      <c r="A78" s="17" t="s">
        <v>65</v>
      </c>
      <c r="B78" s="18">
        <v>1</v>
      </c>
      <c r="C78" s="19">
        <v>135</v>
      </c>
      <c r="D78" s="20">
        <v>0</v>
      </c>
      <c r="E78" s="19">
        <f t="shared" ref="E78:E79" si="12">C78-C78*D78</f>
        <v>135</v>
      </c>
      <c r="F78" s="19">
        <f t="shared" si="9"/>
        <v>135</v>
      </c>
      <c r="G78" s="46" t="s">
        <v>116</v>
      </c>
      <c r="H78" s="47"/>
    </row>
    <row r="79" spans="1:8" ht="15" x14ac:dyDescent="0.25">
      <c r="A79" s="17" t="s">
        <v>66</v>
      </c>
      <c r="B79" s="18">
        <v>1</v>
      </c>
      <c r="C79" s="19">
        <v>2.5</v>
      </c>
      <c r="D79" s="20">
        <v>0</v>
      </c>
      <c r="E79" s="19">
        <f t="shared" si="12"/>
        <v>2.5</v>
      </c>
      <c r="F79" s="19">
        <f t="shared" si="9"/>
        <v>2.5</v>
      </c>
      <c r="G79" s="46" t="s">
        <v>117</v>
      </c>
      <c r="H79" s="47"/>
    </row>
    <row r="80" spans="1:8" ht="15" x14ac:dyDescent="0.25">
      <c r="A80" s="17" t="s">
        <v>67</v>
      </c>
      <c r="B80" s="18" t="s">
        <v>31</v>
      </c>
      <c r="C80" s="19">
        <v>0</v>
      </c>
      <c r="D80" s="20">
        <v>0</v>
      </c>
      <c r="E80" s="19">
        <f>C80-C80*D80</f>
        <v>0</v>
      </c>
      <c r="F80" s="19">
        <v>0</v>
      </c>
      <c r="G80" s="46"/>
      <c r="H80" s="47"/>
    </row>
    <row r="81" spans="1:8" thickBot="1" x14ac:dyDescent="0.3">
      <c r="A81" s="40" t="s">
        <v>68</v>
      </c>
      <c r="B81" s="36">
        <v>1</v>
      </c>
      <c r="C81" s="19">
        <v>9500</v>
      </c>
      <c r="D81" s="20">
        <v>0</v>
      </c>
      <c r="E81" s="19">
        <f>C81-C81*D81</f>
        <v>9500</v>
      </c>
      <c r="F81" s="19">
        <f t="shared" si="9"/>
        <v>9500</v>
      </c>
      <c r="G81" s="37" t="s">
        <v>113</v>
      </c>
      <c r="H81" s="38"/>
    </row>
    <row r="82" spans="1:8" ht="16.5" thickTop="1" thickBot="1" x14ac:dyDescent="0.3">
      <c r="A82" s="40" t="s">
        <v>111</v>
      </c>
      <c r="B82" s="36">
        <v>2</v>
      </c>
      <c r="C82" s="19">
        <v>850</v>
      </c>
      <c r="D82" s="20">
        <v>0</v>
      </c>
      <c r="E82" s="19">
        <f t="shared" ref="E82" si="13">C82-C82*D82</f>
        <v>850</v>
      </c>
      <c r="F82" s="19">
        <f t="shared" ref="F82" si="14">B82*E82</f>
        <v>1700</v>
      </c>
      <c r="G82" s="37" t="s">
        <v>112</v>
      </c>
      <c r="H82" s="38"/>
    </row>
    <row r="83" spans="1:8" ht="16.5" hidden="1" thickTop="1" thickBot="1" x14ac:dyDescent="0.3">
      <c r="A83" s="49" t="s">
        <v>69</v>
      </c>
      <c r="B83" s="50"/>
      <c r="C83" s="51"/>
      <c r="D83" s="20">
        <v>0</v>
      </c>
      <c r="E83" s="52"/>
      <c r="F83" s="53">
        <f>SUM(F76:F82)</f>
        <v>23087.5</v>
      </c>
      <c r="G83" s="54"/>
      <c r="H83" s="55"/>
    </row>
    <row r="84" spans="1:8" thickTop="1" x14ac:dyDescent="0.25">
      <c r="A84" s="56"/>
      <c r="B84" s="114"/>
      <c r="C84" s="115"/>
      <c r="D84" s="8"/>
      <c r="E84" s="116"/>
      <c r="F84" s="120"/>
      <c r="G84" s="124"/>
      <c r="H84" s="58"/>
    </row>
    <row r="85" spans="1:8" ht="15" x14ac:dyDescent="0.25">
      <c r="A85" s="29" t="s">
        <v>70</v>
      </c>
      <c r="B85" s="114"/>
      <c r="C85" s="115"/>
      <c r="D85" s="8"/>
      <c r="E85" s="116"/>
      <c r="F85" s="120"/>
      <c r="G85" s="124"/>
      <c r="H85" s="58"/>
    </row>
    <row r="86" spans="1:8" ht="60" x14ac:dyDescent="0.25">
      <c r="A86" s="10" t="s">
        <v>42</v>
      </c>
      <c r="B86" s="59" t="s">
        <v>3</v>
      </c>
      <c r="C86" s="60" t="s">
        <v>71</v>
      </c>
      <c r="D86" s="61" t="s">
        <v>72</v>
      </c>
      <c r="E86" s="62" t="s">
        <v>34</v>
      </c>
      <c r="F86" s="63" t="s">
        <v>7</v>
      </c>
      <c r="G86" s="64" t="s">
        <v>8</v>
      </c>
      <c r="H86" s="65"/>
    </row>
    <row r="87" spans="1:8" ht="15" x14ac:dyDescent="0.25">
      <c r="A87" s="17" t="s">
        <v>73</v>
      </c>
      <c r="B87" s="18">
        <v>1</v>
      </c>
      <c r="C87" s="66">
        <v>2.5</v>
      </c>
      <c r="D87" s="20">
        <v>0</v>
      </c>
      <c r="E87" s="19">
        <f t="shared" ref="E87:E96" si="15">SUM(C87)</f>
        <v>2.5</v>
      </c>
      <c r="F87" s="19">
        <f>B87*E87</f>
        <v>2.5</v>
      </c>
      <c r="G87" s="107" t="s">
        <v>119</v>
      </c>
      <c r="H87" s="125"/>
    </row>
    <row r="88" spans="1:8" ht="15" x14ac:dyDescent="0.25">
      <c r="A88" s="17" t="s">
        <v>74</v>
      </c>
      <c r="B88" s="18">
        <v>1</v>
      </c>
      <c r="C88" s="66">
        <v>18.5</v>
      </c>
      <c r="D88" s="20">
        <v>0</v>
      </c>
      <c r="E88" s="19">
        <f t="shared" si="15"/>
        <v>18.5</v>
      </c>
      <c r="F88" s="19">
        <f t="shared" ref="F88:F95" si="16">B88*E88</f>
        <v>18.5</v>
      </c>
      <c r="G88" s="107" t="s">
        <v>119</v>
      </c>
      <c r="H88" s="125"/>
    </row>
    <row r="89" spans="1:8" ht="30" x14ac:dyDescent="0.25">
      <c r="A89" s="126" t="s">
        <v>75</v>
      </c>
      <c r="B89" s="18">
        <v>1</v>
      </c>
      <c r="C89" s="66">
        <v>55</v>
      </c>
      <c r="D89" s="20">
        <v>0</v>
      </c>
      <c r="E89" s="19">
        <f t="shared" si="15"/>
        <v>55</v>
      </c>
      <c r="F89" s="19">
        <f t="shared" si="16"/>
        <v>55</v>
      </c>
      <c r="G89" s="107" t="s">
        <v>107</v>
      </c>
      <c r="H89" s="125"/>
    </row>
    <row r="90" spans="1:8" ht="30" x14ac:dyDescent="0.25">
      <c r="A90" s="126" t="s">
        <v>76</v>
      </c>
      <c r="B90" s="18">
        <v>1</v>
      </c>
      <c r="C90" s="66">
        <v>45</v>
      </c>
      <c r="D90" s="20">
        <v>0</v>
      </c>
      <c r="E90" s="19">
        <f t="shared" si="15"/>
        <v>45</v>
      </c>
      <c r="F90" s="19">
        <f t="shared" si="16"/>
        <v>45</v>
      </c>
      <c r="G90" s="107" t="s">
        <v>106</v>
      </c>
      <c r="H90" s="125"/>
    </row>
    <row r="91" spans="1:8" ht="15" x14ac:dyDescent="0.25">
      <c r="A91" s="17" t="s">
        <v>77</v>
      </c>
      <c r="B91" s="18">
        <v>1</v>
      </c>
      <c r="C91" s="66">
        <v>5</v>
      </c>
      <c r="D91" s="20">
        <v>0</v>
      </c>
      <c r="E91" s="19">
        <f t="shared" si="15"/>
        <v>5</v>
      </c>
      <c r="F91" s="19">
        <f t="shared" si="16"/>
        <v>5</v>
      </c>
      <c r="G91" s="107" t="s">
        <v>108</v>
      </c>
      <c r="H91" s="125"/>
    </row>
    <row r="92" spans="1:8" ht="30" x14ac:dyDescent="0.25">
      <c r="A92" s="127" t="s">
        <v>78</v>
      </c>
      <c r="B92" s="18">
        <v>1</v>
      </c>
      <c r="C92" s="66">
        <v>135</v>
      </c>
      <c r="D92" s="20">
        <v>0</v>
      </c>
      <c r="E92" s="19">
        <f t="shared" si="15"/>
        <v>135</v>
      </c>
      <c r="F92" s="19">
        <f t="shared" si="16"/>
        <v>135</v>
      </c>
      <c r="G92" s="107"/>
      <c r="H92" s="125"/>
    </row>
    <row r="93" spans="1:8" ht="15" x14ac:dyDescent="0.25">
      <c r="A93" s="17" t="s">
        <v>79</v>
      </c>
      <c r="B93" s="18">
        <v>1</v>
      </c>
      <c r="C93" s="66">
        <v>85</v>
      </c>
      <c r="D93" s="20">
        <v>0</v>
      </c>
      <c r="E93" s="19">
        <f t="shared" si="15"/>
        <v>85</v>
      </c>
      <c r="F93" s="19">
        <f t="shared" si="16"/>
        <v>85</v>
      </c>
      <c r="G93" s="107" t="s">
        <v>109</v>
      </c>
      <c r="H93" s="125"/>
    </row>
    <row r="94" spans="1:8" ht="15" x14ac:dyDescent="0.25">
      <c r="A94" s="17" t="s">
        <v>103</v>
      </c>
      <c r="B94" s="18">
        <v>1</v>
      </c>
      <c r="C94" s="67">
        <v>138.5</v>
      </c>
      <c r="D94" s="20">
        <v>0</v>
      </c>
      <c r="E94" s="19">
        <f t="shared" si="15"/>
        <v>138.5</v>
      </c>
      <c r="F94" s="19">
        <f t="shared" ref="F94" si="17">B94*E94</f>
        <v>138.5</v>
      </c>
      <c r="G94" s="107"/>
      <c r="H94" s="125"/>
    </row>
    <row r="95" spans="1:8" ht="15" x14ac:dyDescent="0.25">
      <c r="A95" s="17" t="s">
        <v>105</v>
      </c>
      <c r="B95" s="18">
        <v>1</v>
      </c>
      <c r="C95" s="67">
        <v>35</v>
      </c>
      <c r="D95" s="20">
        <v>0</v>
      </c>
      <c r="E95" s="19">
        <f t="shared" si="15"/>
        <v>35</v>
      </c>
      <c r="F95" s="19">
        <f t="shared" si="16"/>
        <v>35</v>
      </c>
      <c r="G95" s="107" t="s">
        <v>109</v>
      </c>
      <c r="H95" s="125"/>
    </row>
    <row r="96" spans="1:8" ht="28.5" customHeight="1" x14ac:dyDescent="0.25">
      <c r="A96" s="17" t="s">
        <v>101</v>
      </c>
      <c r="B96" s="18">
        <v>1</v>
      </c>
      <c r="C96" s="67">
        <v>55</v>
      </c>
      <c r="D96" s="20">
        <v>0</v>
      </c>
      <c r="E96" s="19">
        <f t="shared" si="15"/>
        <v>55</v>
      </c>
      <c r="F96" s="19">
        <f t="shared" ref="F96:F98" si="18">B96*E96</f>
        <v>55</v>
      </c>
      <c r="G96" s="107" t="s">
        <v>110</v>
      </c>
      <c r="H96" s="125"/>
    </row>
    <row r="97" spans="1:8" ht="15" x14ac:dyDescent="0.25">
      <c r="A97" s="17" t="s">
        <v>100</v>
      </c>
      <c r="B97" s="103">
        <v>1</v>
      </c>
      <c r="C97" s="104">
        <v>125</v>
      </c>
      <c r="D97" s="105">
        <v>0</v>
      </c>
      <c r="E97" s="106">
        <f>SUM(C97)</f>
        <v>125</v>
      </c>
      <c r="F97" s="106">
        <f t="shared" si="18"/>
        <v>125</v>
      </c>
      <c r="G97" s="108" t="s">
        <v>118</v>
      </c>
      <c r="H97" s="128"/>
    </row>
    <row r="98" spans="1:8" thickBot="1" x14ac:dyDescent="0.3">
      <c r="A98" s="129" t="s">
        <v>102</v>
      </c>
      <c r="B98" s="130"/>
      <c r="C98" s="131" t="s">
        <v>104</v>
      </c>
      <c r="D98" s="132"/>
      <c r="E98" s="133"/>
      <c r="F98" s="133">
        <f t="shared" si="18"/>
        <v>0</v>
      </c>
      <c r="G98" s="134"/>
      <c r="H98" s="135"/>
    </row>
    <row r="99" spans="1:8" hidden="1" thickBot="1" x14ac:dyDescent="0.3">
      <c r="A99" s="109" t="s">
        <v>69</v>
      </c>
      <c r="B99" s="68"/>
      <c r="C99" s="102"/>
      <c r="D99" s="69"/>
      <c r="E99" s="110"/>
      <c r="F99" s="111"/>
      <c r="G99" s="112"/>
      <c r="H99" s="113"/>
    </row>
    <row r="100" spans="1:8" ht="15" x14ac:dyDescent="0.25">
      <c r="A100" s="56"/>
      <c r="D100" s="8"/>
      <c r="E100" s="7"/>
      <c r="F100" s="32"/>
      <c r="G100" s="57"/>
      <c r="H100" s="58"/>
    </row>
    <row r="101" spans="1:8" ht="15" hidden="1" x14ac:dyDescent="0.25">
      <c r="A101" s="56"/>
      <c r="D101" s="8"/>
      <c r="E101" s="7"/>
      <c r="F101" s="32"/>
      <c r="G101" s="57"/>
      <c r="H101" s="58"/>
    </row>
    <row r="102" spans="1:8" ht="15.75" hidden="1" customHeight="1" x14ac:dyDescent="0.25">
      <c r="A102" s="34"/>
      <c r="E102" s="8"/>
      <c r="H102" s="9"/>
    </row>
    <row r="103" spans="1:8" ht="15.75" hidden="1" customHeight="1" x14ac:dyDescent="0.25">
      <c r="A103" s="70" t="s">
        <v>80</v>
      </c>
      <c r="E103" s="8"/>
      <c r="H103" s="9"/>
    </row>
    <row r="104" spans="1:8" ht="15.75" hidden="1" customHeight="1" x14ac:dyDescent="0.25">
      <c r="A104" s="71" t="s">
        <v>120</v>
      </c>
      <c r="E104" s="8"/>
      <c r="H104" s="9"/>
    </row>
    <row r="105" spans="1:8" ht="15.75" hidden="1" customHeight="1" x14ac:dyDescent="0.25">
      <c r="A105" s="71" t="s">
        <v>121</v>
      </c>
      <c r="E105" s="8"/>
      <c r="H105" s="9"/>
    </row>
    <row r="106" spans="1:8" ht="15.75" hidden="1" customHeight="1" x14ac:dyDescent="0.25">
      <c r="A106" s="71" t="s">
        <v>122</v>
      </c>
      <c r="E106" s="8"/>
      <c r="H106" s="9"/>
    </row>
    <row r="107" spans="1:8" ht="15.75" hidden="1" customHeight="1" x14ac:dyDescent="0.25">
      <c r="A107" s="71" t="s">
        <v>123</v>
      </c>
      <c r="E107" s="8"/>
      <c r="H107" s="9"/>
    </row>
    <row r="108" spans="1:8" ht="15.75" hidden="1" customHeight="1" x14ac:dyDescent="0.25">
      <c r="A108" s="71" t="s">
        <v>124</v>
      </c>
      <c r="E108" s="8"/>
      <c r="H108" s="9"/>
    </row>
    <row r="109" spans="1:8" ht="15.75" hidden="1" customHeight="1" x14ac:dyDescent="0.25">
      <c r="A109" s="71" t="s">
        <v>125</v>
      </c>
      <c r="E109" s="8"/>
      <c r="H109" s="9"/>
    </row>
    <row r="110" spans="1:8" ht="15.75" hidden="1" customHeight="1" x14ac:dyDescent="0.25">
      <c r="A110" s="71" t="s">
        <v>126</v>
      </c>
      <c r="E110" s="8"/>
      <c r="H110" s="9"/>
    </row>
    <row r="111" spans="1:8" ht="15.75" hidden="1" customHeight="1" x14ac:dyDescent="0.25">
      <c r="A111" s="71" t="s">
        <v>127</v>
      </c>
      <c r="E111" s="8"/>
      <c r="H111" s="9"/>
    </row>
    <row r="112" spans="1:8" ht="15.75" hidden="1" customHeight="1" x14ac:dyDescent="0.25">
      <c r="A112" s="71" t="s">
        <v>128</v>
      </c>
      <c r="E112" s="8"/>
      <c r="H112" s="9"/>
    </row>
    <row r="113" spans="1:8" ht="15.75" hidden="1" customHeight="1" x14ac:dyDescent="0.25">
      <c r="A113" s="71" t="s">
        <v>129</v>
      </c>
      <c r="E113" s="8"/>
      <c r="H113" s="9"/>
    </row>
    <row r="114" spans="1:8" ht="15.75" hidden="1" customHeight="1" x14ac:dyDescent="0.25">
      <c r="A114" s="71" t="s">
        <v>130</v>
      </c>
      <c r="E114" s="8"/>
      <c r="H114" s="9"/>
    </row>
    <row r="115" spans="1:8" ht="15.75" hidden="1" customHeight="1" x14ac:dyDescent="0.25">
      <c r="A115" s="71" t="s">
        <v>131</v>
      </c>
      <c r="E115" s="8"/>
      <c r="H115" s="9"/>
    </row>
    <row r="116" spans="1:8" ht="15.75" hidden="1" customHeight="1" x14ac:dyDescent="0.25">
      <c r="A116" s="71" t="s">
        <v>81</v>
      </c>
      <c r="E116" s="8"/>
      <c r="H116" s="9"/>
    </row>
    <row r="117" spans="1:8" ht="15.75" hidden="1" customHeight="1" x14ac:dyDescent="0.25">
      <c r="A117" s="71" t="s">
        <v>82</v>
      </c>
      <c r="E117" s="8"/>
      <c r="H117" s="9"/>
    </row>
    <row r="118" spans="1:8" ht="15.75" hidden="1" customHeight="1" x14ac:dyDescent="0.25">
      <c r="A118" s="71" t="s">
        <v>83</v>
      </c>
      <c r="E118" s="8"/>
      <c r="H118" s="9"/>
    </row>
    <row r="119" spans="1:8" ht="15.75" hidden="1" customHeight="1" x14ac:dyDescent="0.25">
      <c r="A119" s="71" t="s">
        <v>84</v>
      </c>
      <c r="B119" s="4"/>
      <c r="D119" s="4"/>
      <c r="E119" s="72"/>
      <c r="H119" s="9"/>
    </row>
    <row r="120" spans="1:8" ht="15.75" hidden="1" customHeight="1" x14ac:dyDescent="0.25">
      <c r="A120" s="71" t="s">
        <v>132</v>
      </c>
      <c r="E120" s="8"/>
      <c r="H120" s="9"/>
    </row>
    <row r="121" spans="1:8" ht="15.75" hidden="1" customHeight="1" x14ac:dyDescent="0.25">
      <c r="A121" s="71" t="s">
        <v>133</v>
      </c>
      <c r="E121" s="8"/>
      <c r="H121" s="9"/>
    </row>
    <row r="122" spans="1:8" ht="15.75" hidden="1" customHeight="1" x14ac:dyDescent="0.25">
      <c r="A122" s="73" t="s">
        <v>85</v>
      </c>
      <c r="B122" s="4"/>
      <c r="D122" s="4"/>
      <c r="E122" s="72"/>
      <c r="H122" s="9"/>
    </row>
    <row r="123" spans="1:8" ht="15.75" hidden="1" customHeight="1" thickBot="1" x14ac:dyDescent="0.3">
      <c r="A123" s="34"/>
      <c r="E123" s="8"/>
      <c r="H123" s="9"/>
    </row>
    <row r="124" spans="1:8" ht="16.5" hidden="1" customHeight="1" thickBot="1" x14ac:dyDescent="0.3">
      <c r="A124" s="74" t="s">
        <v>86</v>
      </c>
      <c r="B124" s="75" t="s">
        <v>87</v>
      </c>
      <c r="C124" s="76"/>
      <c r="D124" s="76"/>
      <c r="E124" s="76"/>
      <c r="F124" s="76"/>
      <c r="G124" s="77"/>
      <c r="H124" s="78"/>
    </row>
    <row r="125" spans="1:8" ht="39.950000000000003" hidden="1" customHeight="1" x14ac:dyDescent="0.25">
      <c r="A125" s="79">
        <v>1</v>
      </c>
      <c r="B125" s="80" t="s">
        <v>88</v>
      </c>
      <c r="C125" s="81"/>
      <c r="D125" s="81"/>
      <c r="E125" s="81"/>
      <c r="F125" s="81"/>
      <c r="G125" s="82"/>
      <c r="H125" s="83" t="s">
        <v>89</v>
      </c>
    </row>
    <row r="126" spans="1:8" ht="39.950000000000003" hidden="1" customHeight="1" x14ac:dyDescent="0.25">
      <c r="A126" s="79">
        <v>2</v>
      </c>
      <c r="B126" s="84" t="s">
        <v>90</v>
      </c>
      <c r="C126" s="85"/>
      <c r="D126" s="85"/>
      <c r="E126" s="85"/>
      <c r="F126" s="85"/>
      <c r="G126" s="86"/>
      <c r="H126" s="83" t="s">
        <v>89</v>
      </c>
    </row>
    <row r="127" spans="1:8" ht="39.950000000000003" hidden="1" customHeight="1" x14ac:dyDescent="0.25">
      <c r="A127" s="79">
        <v>3</v>
      </c>
      <c r="B127" s="87" t="s">
        <v>91</v>
      </c>
      <c r="C127" s="88"/>
      <c r="D127" s="88"/>
      <c r="E127" s="88"/>
      <c r="F127" s="88"/>
      <c r="G127" s="89"/>
      <c r="H127" s="90" t="s">
        <v>92</v>
      </c>
    </row>
    <row r="128" spans="1:8" ht="39.950000000000003" hidden="1" customHeight="1" x14ac:dyDescent="0.25">
      <c r="A128" s="79">
        <v>4</v>
      </c>
      <c r="B128" s="91" t="s">
        <v>93</v>
      </c>
      <c r="C128" s="92"/>
      <c r="D128" s="92"/>
      <c r="E128" s="92"/>
      <c r="F128" s="92"/>
      <c r="G128" s="93"/>
      <c r="H128" s="90" t="s">
        <v>92</v>
      </c>
    </row>
    <row r="129" spans="1:8" ht="39.950000000000003" hidden="1" customHeight="1" x14ac:dyDescent="0.25">
      <c r="A129" s="79">
        <v>5</v>
      </c>
      <c r="B129" s="91" t="s">
        <v>94</v>
      </c>
      <c r="C129" s="92"/>
      <c r="D129" s="92"/>
      <c r="E129" s="92"/>
      <c r="F129" s="92"/>
      <c r="G129" s="93"/>
      <c r="H129" s="90" t="s">
        <v>92</v>
      </c>
    </row>
    <row r="130" spans="1:8" ht="39.950000000000003" hidden="1" customHeight="1" x14ac:dyDescent="0.25">
      <c r="A130" s="79">
        <v>6</v>
      </c>
      <c r="B130" s="91" t="s">
        <v>95</v>
      </c>
      <c r="C130" s="92"/>
      <c r="D130" s="92"/>
      <c r="E130" s="92"/>
      <c r="F130" s="92"/>
      <c r="G130" s="93"/>
      <c r="H130" s="90" t="s">
        <v>92</v>
      </c>
    </row>
    <row r="131" spans="1:8" ht="39.950000000000003" hidden="1" customHeight="1" x14ac:dyDescent="0.25">
      <c r="A131" s="94">
        <v>7</v>
      </c>
      <c r="B131" s="91" t="s">
        <v>96</v>
      </c>
      <c r="C131" s="92"/>
      <c r="D131" s="92"/>
      <c r="E131" s="92"/>
      <c r="F131" s="92"/>
      <c r="G131" s="93"/>
      <c r="H131" s="90" t="s">
        <v>92</v>
      </c>
    </row>
    <row r="132" spans="1:8" ht="39.950000000000003" hidden="1" customHeight="1" x14ac:dyDescent="0.25">
      <c r="A132" s="94">
        <v>8</v>
      </c>
      <c r="B132" s="91" t="s">
        <v>97</v>
      </c>
      <c r="C132" s="92"/>
      <c r="D132" s="92"/>
      <c r="E132" s="92"/>
      <c r="F132" s="92"/>
      <c r="G132" s="93"/>
      <c r="H132" s="90" t="s">
        <v>92</v>
      </c>
    </row>
    <row r="133" spans="1:8" ht="39.950000000000003" hidden="1" customHeight="1" x14ac:dyDescent="0.25">
      <c r="A133" s="95">
        <v>9</v>
      </c>
      <c r="B133" s="91" t="s">
        <v>98</v>
      </c>
      <c r="C133" s="92"/>
      <c r="D133" s="92"/>
      <c r="E133" s="92"/>
      <c r="F133" s="92"/>
      <c r="G133" s="92"/>
      <c r="H133" s="96"/>
    </row>
    <row r="134" spans="1:8" ht="74.25" hidden="1" customHeight="1" thickBot="1" x14ac:dyDescent="0.3">
      <c r="A134" s="97">
        <v>10</v>
      </c>
      <c r="B134" s="98" t="s">
        <v>99</v>
      </c>
      <c r="C134" s="99"/>
      <c r="D134" s="99"/>
      <c r="E134" s="99"/>
      <c r="F134" s="99"/>
      <c r="G134" s="99"/>
      <c r="H134" s="100"/>
    </row>
    <row r="135" spans="1:8" ht="35.1" hidden="1" customHeight="1" x14ac:dyDescent="0.25"/>
    <row r="136" spans="1:8" ht="15" hidden="1" x14ac:dyDescent="0.25"/>
    <row r="137" spans="1:8" ht="15" x14ac:dyDescent="0.25"/>
    <row r="138" spans="1:8" ht="15" x14ac:dyDescent="0.25"/>
    <row r="139" spans="1:8" ht="15" x14ac:dyDescent="0.25"/>
  </sheetData>
  <mergeCells count="96">
    <mergeCell ref="A20:F20"/>
    <mergeCell ref="A40:F40"/>
    <mergeCell ref="G20:H20"/>
    <mergeCell ref="G40:H40"/>
    <mergeCell ref="G80:H80"/>
    <mergeCell ref="G65:H65"/>
    <mergeCell ref="G66:H66"/>
    <mergeCell ref="G70:H70"/>
    <mergeCell ref="G71:H71"/>
    <mergeCell ref="G44:H44"/>
    <mergeCell ref="G45:H45"/>
    <mergeCell ref="G46:H46"/>
    <mergeCell ref="G47:H47"/>
    <mergeCell ref="G48:H48"/>
    <mergeCell ref="G54:H54"/>
    <mergeCell ref="G41:H41"/>
    <mergeCell ref="G81:H81"/>
    <mergeCell ref="G83:H83"/>
    <mergeCell ref="A1:H1"/>
    <mergeCell ref="G72:H72"/>
    <mergeCell ref="G76:H76"/>
    <mergeCell ref="G77:H77"/>
    <mergeCell ref="G78:H78"/>
    <mergeCell ref="G79:H79"/>
    <mergeCell ref="G51:H51"/>
    <mergeCell ref="G57:H57"/>
    <mergeCell ref="G63:H63"/>
    <mergeCell ref="G69:H69"/>
    <mergeCell ref="G75:H75"/>
    <mergeCell ref="G52:H52"/>
    <mergeCell ref="G53:H53"/>
    <mergeCell ref="G82:H82"/>
    <mergeCell ref="G60:H60"/>
    <mergeCell ref="G64:H64"/>
    <mergeCell ref="G32:H32"/>
    <mergeCell ref="G34:H34"/>
    <mergeCell ref="G36:H36"/>
    <mergeCell ref="G38:H38"/>
    <mergeCell ref="G39:H39"/>
    <mergeCell ref="G59:H59"/>
    <mergeCell ref="G58:H58"/>
    <mergeCell ref="G31:H31"/>
    <mergeCell ref="G33:H33"/>
    <mergeCell ref="G35:H35"/>
    <mergeCell ref="G37:H37"/>
    <mergeCell ref="G23:H23"/>
    <mergeCell ref="G24:H24"/>
    <mergeCell ref="G26:H26"/>
    <mergeCell ref="G28:H28"/>
    <mergeCell ref="G30:H30"/>
    <mergeCell ref="G25:H25"/>
    <mergeCell ref="G27:H27"/>
    <mergeCell ref="G29:H29"/>
    <mergeCell ref="B133:H133"/>
    <mergeCell ref="G3:H3"/>
    <mergeCell ref="G4:H4"/>
    <mergeCell ref="B134:H134"/>
    <mergeCell ref="B131:G131"/>
    <mergeCell ref="B130:G130"/>
    <mergeCell ref="B132:G132"/>
    <mergeCell ref="B124:G124"/>
    <mergeCell ref="B125:G125"/>
    <mergeCell ref="B126:G126"/>
    <mergeCell ref="B127:G127"/>
    <mergeCell ref="B128:G128"/>
    <mergeCell ref="B129:G129"/>
    <mergeCell ref="G6:H6"/>
    <mergeCell ref="G8:H8"/>
    <mergeCell ref="G10:H10"/>
    <mergeCell ref="G5:H5"/>
    <mergeCell ref="G7:H7"/>
    <mergeCell ref="G9:H9"/>
    <mergeCell ref="G11:H11"/>
    <mergeCell ref="G13:H13"/>
    <mergeCell ref="G12:H12"/>
    <mergeCell ref="G14:H14"/>
    <mergeCell ref="G16:H16"/>
    <mergeCell ref="G18:H18"/>
    <mergeCell ref="G21:H21"/>
    <mergeCell ref="G19:H19"/>
    <mergeCell ref="G15:H15"/>
    <mergeCell ref="G17:H17"/>
    <mergeCell ref="G86:H86"/>
    <mergeCell ref="G87:H87"/>
    <mergeCell ref="G88:H88"/>
    <mergeCell ref="G89:H89"/>
    <mergeCell ref="G90:H90"/>
    <mergeCell ref="G99:H99"/>
    <mergeCell ref="G91:H91"/>
    <mergeCell ref="G92:H92"/>
    <mergeCell ref="G93:H93"/>
    <mergeCell ref="G95:H95"/>
    <mergeCell ref="G98:H98"/>
    <mergeCell ref="G96:H96"/>
    <mergeCell ref="G94:H94"/>
    <mergeCell ref="G97:H97"/>
  </mergeCells>
  <pageMargins left="0.7" right="0.7" top="0.75" bottom="0.75" header="0.3" footer="0.3"/>
  <pageSetup orientation="portrait" horizontalDpi="300" verticalDpi="300" r:id="rId1"/>
  <ignoredErrors>
    <ignoredError sqref="A6:B6 B3 B8 A4:B4 A10:B10 A12:B12 A14:B14 A16 A18 C2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70FEAC8E2E247AB822F7AC3CE95CA" ma:contentTypeVersion="21" ma:contentTypeDescription="Create a new document." ma:contentTypeScope="" ma:versionID="5f60944d1d019c313e939c2f2d4e8ade">
  <xsd:schema xmlns:xsd="http://www.w3.org/2001/XMLSchema" xmlns:xs="http://www.w3.org/2001/XMLSchema" xmlns:p="http://schemas.microsoft.com/office/2006/metadata/properties" xmlns:ns2="bc0ca69c-2cea-4dd8-b01d-1e1e8e0fa782" xmlns:ns3="7e27728b-42be-493c-9872-7fa8332e7c35" targetNamespace="http://schemas.microsoft.com/office/2006/metadata/properties" ma:root="true" ma:fieldsID="7c1ade081450829a0bb5cb25b268636c" ns2:_="" ns3:_="">
    <xsd:import namespace="bc0ca69c-2cea-4dd8-b01d-1e1e8e0fa782"/>
    <xsd:import namespace="7e27728b-42be-493c-9872-7fa8332e7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DateandTime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ca69c-2cea-4dd8-b01d-1e1e8e0fa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andTime" ma:index="18" nillable="true" ma:displayName="Date and Time" ma:format="DateOnly" ma:internalName="DateandTime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f9cf39c-cfda-4fa5-a5fe-aa415e695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7728b-42be-493c-9872-7fa8332e7c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a1d1e0-a9e1-499a-831e-9845556c08fc}" ma:internalName="TaxCatchAll" ma:showField="CatchAllData" ma:web="7e27728b-42be-493c-9872-7fa8332e7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ca69c-2cea-4dd8-b01d-1e1e8e0fa782">
      <Terms xmlns="http://schemas.microsoft.com/office/infopath/2007/PartnerControls"/>
    </lcf76f155ced4ddcb4097134ff3c332f>
    <DateandTime xmlns="bc0ca69c-2cea-4dd8-b01d-1e1e8e0fa782" xsi:nil="true"/>
    <TaxCatchAll xmlns="7e27728b-42be-493c-9872-7fa8332e7c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84639-0AFC-4DFD-BCEB-322B99B0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ca69c-2cea-4dd8-b01d-1e1e8e0fa782"/>
    <ds:schemaRef ds:uri="7e27728b-42be-493c-9872-7fa8332e7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9A140-CCBC-4F07-AB6E-659F845A5451}">
  <ds:schemaRefs>
    <ds:schemaRef ds:uri="http://schemas.microsoft.com/office/2006/metadata/properties"/>
    <ds:schemaRef ds:uri="http://schemas.microsoft.com/office/infopath/2007/PartnerControls"/>
    <ds:schemaRef ds:uri="bc0ca69c-2cea-4dd8-b01d-1e1e8e0fa782"/>
    <ds:schemaRef ds:uri="7e27728b-42be-493c-9872-7fa8332e7c35"/>
  </ds:schemaRefs>
</ds:datastoreItem>
</file>

<file path=customXml/itemProps3.xml><?xml version="1.0" encoding="utf-8"?>
<ds:datastoreItem xmlns:ds="http://schemas.openxmlformats.org/officeDocument/2006/customXml" ds:itemID="{4C38D70F-9ADD-46BC-A8F5-1D838548AE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dd4540-dfa8-4f47-92e3-d421298f2c89}" enabled="1" method="Privileged" siteId="{2f5e7ebc-22b0-4fbe-934c-aabddb4e29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Littrell</dc:creator>
  <cp:keywords/>
  <dc:description/>
  <cp:lastModifiedBy>Elisa Littrell</cp:lastModifiedBy>
  <cp:revision/>
  <dcterms:created xsi:type="dcterms:W3CDTF">2024-10-25T20:58:16Z</dcterms:created>
  <dcterms:modified xsi:type="dcterms:W3CDTF">2025-03-31T13:22:31Z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0x0101003BB70FEAC8E2E247AB822F7AC3CE95CA</vt:lpwstr>
  </property>
  <property fmtid="{D5CDD505-2E9C-101B-9397-08002B2CF9AE}" pid="3" name="MediaServiceImageTags">
    <vt:lpwstr/>
  </property>
</Properties>
</file>