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indstream-my.sharepoint.com/personal/e0162776_windstream_com/Documents/Documents/State of Texas/TX Share/Final Documents/"/>
    </mc:Choice>
  </mc:AlternateContent>
  <xr:revisionPtr revIDLastSave="0" documentId="8_{EE10546E-2C61-4EB1-BDF5-7E91B00DD2F7}" xr6:coauthVersionLast="47" xr6:coauthVersionMax="47" xr10:uidLastSave="{00000000-0000-0000-0000-000000000000}"/>
  <bookViews>
    <workbookView xWindow="-120" yWindow="-120" windowWidth="29040" windowHeight="15840" activeTab="1" xr2:uid="{00000000-000D-0000-FFFF-FFFF00000000}"/>
  </bookViews>
  <sheets>
    <sheet name="Log" sheetId="5" r:id="rId1"/>
    <sheet name="OfficeSuite" sheetId="18" r:id="rId2"/>
    <sheet name="TalkDesk" sheetId="16" r:id="rId3"/>
    <sheet name="Network Services" sheetId="3" r:id="rId4"/>
    <sheet name="Pro Services" sheetId="17" r:id="rId5"/>
    <sheet name="SD-WAN VMware" sheetId="6" r:id="rId6"/>
    <sheet name="SD-WAN Fortinet" sheetId="9" r:id="rId7"/>
    <sheet name="Security" sheetId="8" r:id="rId8"/>
    <sheet name="SASE-SSE-CATO" sheetId="12" r:id="rId9"/>
    <sheet name="LAN Service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5" i="18" l="1"/>
  <c r="C125" i="18"/>
  <c r="F124" i="18"/>
  <c r="C124" i="18"/>
  <c r="F123" i="18"/>
  <c r="C123" i="18"/>
  <c r="F122" i="18"/>
  <c r="C122" i="18"/>
  <c r="F121" i="18"/>
  <c r="C121" i="18"/>
  <c r="F120" i="18"/>
  <c r="C120" i="18"/>
  <c r="F119" i="18"/>
  <c r="C119" i="18"/>
  <c r="F118" i="18"/>
  <c r="C118" i="18"/>
  <c r="F117" i="18"/>
  <c r="C117" i="18"/>
  <c r="F116" i="18"/>
  <c r="C116" i="18"/>
  <c r="F115" i="18"/>
  <c r="C115" i="18"/>
  <c r="F114" i="18"/>
  <c r="C114" i="18"/>
  <c r="F113" i="18"/>
  <c r="C113" i="18"/>
  <c r="F111" i="18"/>
  <c r="C111" i="18"/>
  <c r="F110" i="18"/>
  <c r="C110" i="18"/>
  <c r="F109" i="18"/>
  <c r="C109" i="18"/>
  <c r="F105" i="18"/>
  <c r="E105" i="18"/>
  <c r="F104" i="18"/>
  <c r="E104" i="18"/>
  <c r="E100" i="18"/>
  <c r="F97" i="18"/>
  <c r="E97" i="18"/>
  <c r="F96" i="18"/>
  <c r="E96" i="18"/>
  <c r="F95" i="18"/>
  <c r="E95" i="18"/>
  <c r="F94" i="18"/>
  <c r="E94" i="18"/>
  <c r="F93" i="18"/>
  <c r="E93" i="18"/>
  <c r="F92" i="18"/>
  <c r="E92" i="18"/>
  <c r="F91" i="18"/>
  <c r="E91" i="18"/>
  <c r="F90" i="18"/>
  <c r="E90" i="18"/>
  <c r="F89" i="18"/>
  <c r="E89" i="18"/>
  <c r="F88" i="18"/>
  <c r="E88" i="18"/>
  <c r="F83" i="18"/>
  <c r="E83" i="18"/>
  <c r="F79" i="18"/>
  <c r="E79" i="18"/>
  <c r="F78" i="18"/>
  <c r="E78" i="18"/>
  <c r="E77" i="18"/>
  <c r="F76" i="18"/>
  <c r="E76" i="18"/>
  <c r="F75" i="18"/>
  <c r="E75" i="18"/>
  <c r="F74" i="18"/>
  <c r="E74" i="18"/>
  <c r="E73" i="18"/>
  <c r="F72" i="18"/>
  <c r="E72" i="18"/>
  <c r="E71" i="18"/>
  <c r="F70" i="18"/>
  <c r="E70" i="18"/>
  <c r="F69" i="18"/>
  <c r="E69" i="18"/>
  <c r="F68" i="18"/>
  <c r="E68" i="18"/>
  <c r="F67" i="18"/>
  <c r="E67" i="18"/>
  <c r="E66" i="18"/>
  <c r="E65" i="18"/>
  <c r="C60" i="18"/>
  <c r="C59" i="18"/>
  <c r="I58" i="18"/>
  <c r="F58" i="18"/>
  <c r="C58" i="18"/>
  <c r="I57" i="18"/>
  <c r="F57" i="18"/>
  <c r="C57" i="18"/>
  <c r="I56" i="18"/>
  <c r="F56" i="18"/>
  <c r="C56" i="18"/>
  <c r="I55" i="18"/>
  <c r="F55" i="18"/>
  <c r="C55" i="18"/>
  <c r="C54" i="18"/>
  <c r="C53" i="18"/>
  <c r="C52" i="18"/>
  <c r="C51" i="18"/>
  <c r="C50" i="18"/>
  <c r="I49" i="18"/>
  <c r="F49" i="18"/>
  <c r="C49" i="18"/>
  <c r="I48" i="18"/>
  <c r="F48" i="18"/>
  <c r="C48" i="18"/>
  <c r="I47" i="18"/>
  <c r="F47" i="18"/>
  <c r="C47" i="18"/>
  <c r="C46" i="18"/>
  <c r="I45" i="18"/>
  <c r="F45" i="18"/>
  <c r="C45" i="18"/>
  <c r="I44" i="18"/>
  <c r="F44" i="18"/>
  <c r="C44" i="18"/>
  <c r="I43" i="18"/>
  <c r="F43" i="18"/>
  <c r="C43" i="18"/>
  <c r="I42" i="18"/>
  <c r="F42" i="18"/>
  <c r="C42" i="18"/>
  <c r="I37" i="18"/>
  <c r="F37" i="18"/>
  <c r="C37" i="18"/>
  <c r="I36" i="18"/>
  <c r="F36" i="18"/>
  <c r="C36" i="18"/>
  <c r="I35" i="18"/>
  <c r="F35" i="18"/>
  <c r="C35" i="18"/>
  <c r="I34" i="18"/>
  <c r="F34" i="18"/>
  <c r="C34" i="18"/>
  <c r="I33" i="18"/>
  <c r="F33" i="18"/>
  <c r="C33" i="18"/>
  <c r="I32" i="18"/>
  <c r="F32" i="18"/>
  <c r="C32" i="18"/>
  <c r="I30" i="18"/>
  <c r="F30" i="18"/>
  <c r="C30" i="18"/>
  <c r="I29" i="18"/>
  <c r="F29" i="18"/>
  <c r="C29" i="18"/>
  <c r="I28" i="18"/>
  <c r="F28" i="18"/>
  <c r="C28" i="18"/>
  <c r="I27" i="18"/>
  <c r="F27" i="18"/>
  <c r="C27" i="18"/>
  <c r="I26" i="18"/>
  <c r="F26" i="18"/>
  <c r="C26" i="18"/>
  <c r="I25" i="18"/>
  <c r="F25" i="18"/>
  <c r="C25" i="18"/>
  <c r="I24" i="18"/>
  <c r="F24" i="18"/>
  <c r="C24" i="18"/>
  <c r="I23" i="18"/>
  <c r="F23" i="18"/>
  <c r="C23" i="18"/>
  <c r="I22" i="18"/>
  <c r="F22" i="18"/>
  <c r="C22" i="18"/>
  <c r="I21" i="18"/>
  <c r="F21" i="18"/>
  <c r="C21" i="18"/>
  <c r="F11" i="18"/>
  <c r="C11" i="18"/>
  <c r="F10" i="18"/>
  <c r="C10" i="18"/>
  <c r="F9" i="18"/>
  <c r="C9" i="18"/>
  <c r="D65" i="12" l="1"/>
  <c r="D64" i="12"/>
  <c r="D63" i="12"/>
  <c r="D62" i="12"/>
  <c r="D61" i="12"/>
  <c r="D60" i="12"/>
  <c r="D59" i="12"/>
  <c r="D58" i="12"/>
  <c r="D57" i="12"/>
  <c r="D56" i="12"/>
  <c r="D55" i="12"/>
  <c r="H52" i="12"/>
  <c r="F52" i="12"/>
  <c r="H51" i="12"/>
  <c r="F51" i="12"/>
  <c r="H50" i="12"/>
  <c r="F50" i="12"/>
  <c r="H49" i="12"/>
  <c r="F49" i="12"/>
  <c r="H48" i="12"/>
  <c r="F48" i="12"/>
  <c r="H47" i="12"/>
  <c r="F47" i="12"/>
  <c r="H46" i="12"/>
  <c r="F46" i="12"/>
  <c r="H45" i="12"/>
  <c r="F45" i="12"/>
  <c r="H44" i="12"/>
  <c r="F44" i="12"/>
  <c r="D39" i="12"/>
  <c r="D38" i="12"/>
  <c r="P35" i="12"/>
  <c r="N35" i="12"/>
  <c r="L35" i="12"/>
  <c r="J35" i="12"/>
  <c r="H35" i="12"/>
  <c r="F35" i="12"/>
  <c r="P31" i="12"/>
  <c r="N31" i="12"/>
  <c r="L31" i="12"/>
  <c r="J31" i="12"/>
  <c r="H31" i="12"/>
  <c r="F31" i="12"/>
  <c r="D31" i="12"/>
  <c r="P30" i="12"/>
  <c r="N30" i="12"/>
  <c r="L30" i="12"/>
  <c r="J30" i="12"/>
  <c r="H30" i="12"/>
  <c r="F30" i="12"/>
  <c r="D30" i="12"/>
  <c r="P29" i="12"/>
  <c r="N29" i="12"/>
  <c r="L29" i="12"/>
  <c r="J29" i="12"/>
  <c r="H29" i="12"/>
  <c r="F29" i="12"/>
  <c r="D29" i="12"/>
  <c r="P28" i="12"/>
  <c r="N28" i="12"/>
  <c r="L28" i="12"/>
  <c r="J28" i="12"/>
  <c r="H28" i="12"/>
  <c r="F28" i="12"/>
  <c r="D28" i="12"/>
  <c r="P27" i="12"/>
  <c r="N27" i="12"/>
  <c r="L27" i="12"/>
  <c r="J27" i="12"/>
  <c r="H27" i="12"/>
  <c r="F27" i="12"/>
  <c r="D27" i="12"/>
  <c r="P26" i="12"/>
  <c r="N26" i="12"/>
  <c r="L26" i="12"/>
  <c r="J26" i="12"/>
  <c r="H26" i="12"/>
  <c r="F26" i="12"/>
  <c r="D26" i="12"/>
  <c r="P25" i="12"/>
  <c r="N25" i="12"/>
  <c r="L25" i="12"/>
  <c r="J25" i="12"/>
  <c r="H25" i="12"/>
  <c r="F25" i="12"/>
  <c r="D25" i="12"/>
  <c r="P24" i="12"/>
  <c r="N24" i="12"/>
  <c r="L24" i="12"/>
  <c r="J24" i="12"/>
  <c r="H24" i="12"/>
  <c r="F24" i="12"/>
  <c r="D24" i="12"/>
  <c r="P23" i="12"/>
  <c r="N23" i="12"/>
  <c r="L23" i="12"/>
  <c r="J23" i="12"/>
  <c r="H23" i="12"/>
  <c r="F23" i="12"/>
  <c r="D23" i="12"/>
  <c r="P22" i="12"/>
  <c r="N22" i="12"/>
  <c r="L22" i="12"/>
  <c r="J22" i="12"/>
  <c r="H22" i="12"/>
  <c r="F22" i="12"/>
  <c r="D22" i="12"/>
  <c r="P21" i="12"/>
  <c r="N21" i="12"/>
  <c r="L21" i="12"/>
  <c r="J21" i="12"/>
  <c r="H21" i="12"/>
  <c r="F21" i="12"/>
  <c r="D21" i="12"/>
  <c r="P20" i="12"/>
  <c r="N20" i="12"/>
  <c r="L20" i="12"/>
  <c r="J20" i="12"/>
  <c r="H20" i="12"/>
  <c r="F20" i="12"/>
  <c r="D20" i="12"/>
  <c r="P19" i="12"/>
  <c r="N19" i="12"/>
  <c r="L19" i="12"/>
  <c r="J19" i="12"/>
  <c r="H19" i="12"/>
  <c r="F19" i="12"/>
  <c r="D19" i="12"/>
  <c r="P18" i="12"/>
  <c r="N18" i="12"/>
  <c r="L18" i="12"/>
  <c r="J18" i="12"/>
  <c r="H18" i="12"/>
  <c r="F18" i="12"/>
  <c r="D18" i="12"/>
  <c r="P17" i="12"/>
  <c r="N17" i="12"/>
  <c r="L17" i="12"/>
  <c r="J17" i="12"/>
  <c r="H17" i="12"/>
  <c r="F17" i="12"/>
  <c r="D17" i="12"/>
  <c r="P16" i="12"/>
  <c r="N16" i="12"/>
  <c r="L16" i="12"/>
  <c r="J16" i="12"/>
  <c r="H16" i="12"/>
  <c r="F16" i="12"/>
  <c r="D16" i="12"/>
  <c r="P15" i="12"/>
  <c r="N15" i="12"/>
  <c r="L15" i="12"/>
  <c r="J15" i="12"/>
  <c r="H15" i="12"/>
  <c r="D15" i="12"/>
  <c r="L127" i="6"/>
  <c r="L64" i="6"/>
  <c r="C103" i="3" l="1"/>
  <c r="C102" i="3"/>
  <c r="C101" i="3"/>
  <c r="C100" i="3"/>
  <c r="C99" i="3"/>
  <c r="C98" i="3"/>
  <c r="C97" i="3"/>
  <c r="D101" i="8"/>
  <c r="D102" i="8"/>
  <c r="D103" i="8"/>
  <c r="D104" i="8"/>
  <c r="D105" i="8"/>
  <c r="D100" i="8"/>
  <c r="G152" i="8"/>
  <c r="G151" i="8"/>
  <c r="G149" i="8"/>
  <c r="G148" i="8"/>
  <c r="G147" i="8"/>
  <c r="G146" i="8"/>
  <c r="G145" i="8"/>
  <c r="G144" i="8"/>
  <c r="G143" i="8"/>
  <c r="G142" i="8"/>
  <c r="G141" i="8"/>
  <c r="G140" i="8"/>
  <c r="G139" i="8"/>
  <c r="G138" i="8"/>
  <c r="G137" i="8"/>
  <c r="G136" i="8"/>
  <c r="G135" i="8"/>
  <c r="G134" i="8"/>
  <c r="G133" i="8"/>
  <c r="G132" i="8"/>
  <c r="G131" i="8"/>
  <c r="G130" i="8"/>
  <c r="G110" i="8"/>
  <c r="G111" i="8"/>
  <c r="G112" i="8"/>
  <c r="G113" i="8"/>
  <c r="G114" i="8"/>
  <c r="G115" i="8"/>
  <c r="G116" i="8"/>
  <c r="G117" i="8"/>
  <c r="G118" i="8"/>
  <c r="G119" i="8"/>
  <c r="G120" i="8"/>
  <c r="G121" i="8"/>
  <c r="G122" i="8"/>
  <c r="G123" i="8"/>
  <c r="G124" i="8"/>
  <c r="G125" i="8"/>
  <c r="G126" i="8"/>
  <c r="G127" i="8"/>
  <c r="G128" i="8"/>
  <c r="G109"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E34" i="8"/>
  <c r="G34" i="8"/>
  <c r="I34" i="8"/>
  <c r="K34" i="8"/>
  <c r="M34" i="8"/>
  <c r="O34" i="8"/>
  <c r="O21" i="8"/>
  <c r="O22" i="8"/>
  <c r="O23" i="8"/>
  <c r="O24" i="8"/>
  <c r="O25" i="8"/>
  <c r="O26" i="8"/>
  <c r="O27" i="8"/>
  <c r="O28" i="8"/>
  <c r="O29" i="8"/>
  <c r="O30" i="8"/>
  <c r="O31" i="8"/>
  <c r="M21" i="8"/>
  <c r="M22" i="8"/>
  <c r="M23" i="8"/>
  <c r="M24" i="8"/>
  <c r="M25" i="8"/>
  <c r="M26" i="8"/>
  <c r="M27" i="8"/>
  <c r="M28" i="8"/>
  <c r="M29" i="8"/>
  <c r="M30" i="8"/>
  <c r="M31" i="8"/>
  <c r="K21" i="8"/>
  <c r="K22" i="8"/>
  <c r="K23" i="8"/>
  <c r="K24" i="8"/>
  <c r="K25" i="8"/>
  <c r="K26" i="8"/>
  <c r="K27" i="8"/>
  <c r="K28" i="8"/>
  <c r="K29" i="8"/>
  <c r="K30" i="8"/>
  <c r="K31" i="8"/>
  <c r="I21" i="8"/>
  <c r="I22" i="8"/>
  <c r="I23" i="8"/>
  <c r="I24" i="8"/>
  <c r="I25" i="8"/>
  <c r="I26" i="8"/>
  <c r="I27" i="8"/>
  <c r="I28" i="8"/>
  <c r="I29" i="8"/>
  <c r="I30" i="8"/>
  <c r="I31" i="8"/>
  <c r="G21" i="8"/>
  <c r="G22" i="8"/>
  <c r="G23" i="8"/>
  <c r="G24" i="8"/>
  <c r="G25" i="8"/>
  <c r="G26" i="8"/>
  <c r="G27" i="8"/>
  <c r="G28" i="8"/>
  <c r="G29" i="8"/>
  <c r="G30" i="8"/>
  <c r="G31" i="8"/>
  <c r="E21" i="8"/>
  <c r="E22" i="8"/>
  <c r="E23" i="8"/>
  <c r="E24" i="8"/>
  <c r="E25" i="8"/>
  <c r="E26" i="8"/>
  <c r="E27" i="8"/>
  <c r="E28" i="8"/>
  <c r="E29" i="8"/>
  <c r="E30" i="8"/>
  <c r="E31" i="8"/>
  <c r="O20" i="8"/>
  <c r="M20" i="8"/>
  <c r="K20" i="8"/>
  <c r="I20" i="8"/>
  <c r="G20" i="8"/>
  <c r="E20" i="8"/>
  <c r="O7" i="8"/>
  <c r="O8" i="8"/>
  <c r="O9" i="8"/>
  <c r="O10" i="8"/>
  <c r="O11" i="8"/>
  <c r="O12" i="8"/>
  <c r="O13" i="8"/>
  <c r="O14" i="8"/>
  <c r="O15" i="8"/>
  <c r="O16" i="8"/>
  <c r="O17" i="8"/>
  <c r="M7" i="8"/>
  <c r="M8" i="8"/>
  <c r="M9" i="8"/>
  <c r="M10" i="8"/>
  <c r="M11" i="8"/>
  <c r="M12" i="8"/>
  <c r="M13" i="8"/>
  <c r="M14" i="8"/>
  <c r="M15" i="8"/>
  <c r="M16" i="8"/>
  <c r="M17" i="8"/>
  <c r="K7" i="8"/>
  <c r="K8" i="8"/>
  <c r="K9" i="8"/>
  <c r="K10" i="8"/>
  <c r="K11" i="8"/>
  <c r="K12" i="8"/>
  <c r="K13" i="8"/>
  <c r="K14" i="8"/>
  <c r="K15" i="8"/>
  <c r="K16" i="8"/>
  <c r="K17" i="8"/>
  <c r="I7" i="8"/>
  <c r="I8" i="8"/>
  <c r="I9" i="8"/>
  <c r="I10" i="8"/>
  <c r="I11" i="8"/>
  <c r="I12" i="8"/>
  <c r="I13" i="8"/>
  <c r="I14" i="8"/>
  <c r="I15" i="8"/>
  <c r="I16" i="8"/>
  <c r="I17" i="8"/>
  <c r="G7" i="8"/>
  <c r="G8" i="8"/>
  <c r="G9" i="8"/>
  <c r="G10" i="8"/>
  <c r="G11" i="8"/>
  <c r="G12" i="8"/>
  <c r="G13" i="8"/>
  <c r="G14" i="8"/>
  <c r="G15" i="8"/>
  <c r="G16" i="8"/>
  <c r="G17" i="8"/>
  <c r="O6" i="8"/>
  <c r="M6" i="8"/>
  <c r="K6" i="8"/>
  <c r="I6" i="8"/>
  <c r="G6" i="8"/>
  <c r="E7" i="8"/>
  <c r="E8" i="8"/>
  <c r="E9" i="8"/>
  <c r="E10" i="8"/>
  <c r="E11" i="8"/>
  <c r="E12" i="8"/>
  <c r="E13" i="8"/>
  <c r="E14" i="8"/>
  <c r="E15" i="8"/>
  <c r="E16" i="8"/>
  <c r="E17" i="8"/>
  <c r="E6" i="8"/>
  <c r="O81" i="9"/>
  <c r="O80" i="9"/>
  <c r="O79" i="9"/>
  <c r="O78" i="9"/>
  <c r="O77" i="9"/>
  <c r="O76" i="9"/>
  <c r="O75" i="9"/>
  <c r="O74" i="9"/>
  <c r="M81" i="9"/>
  <c r="M80" i="9"/>
  <c r="M79" i="9"/>
  <c r="M78" i="9"/>
  <c r="M77" i="9"/>
  <c r="M76" i="9"/>
  <c r="M75" i="9"/>
  <c r="M74" i="9"/>
  <c r="K81" i="9"/>
  <c r="K80" i="9"/>
  <c r="K79" i="9"/>
  <c r="K78" i="9"/>
  <c r="K77" i="9"/>
  <c r="K76" i="9"/>
  <c r="K75" i="9"/>
  <c r="K74" i="9"/>
  <c r="I81" i="9"/>
  <c r="I80" i="9"/>
  <c r="I79" i="9"/>
  <c r="I78" i="9"/>
  <c r="I77" i="9"/>
  <c r="I76" i="9"/>
  <c r="I75" i="9"/>
  <c r="I74" i="9"/>
  <c r="G81" i="9"/>
  <c r="G80" i="9"/>
  <c r="G79" i="9"/>
  <c r="G78" i="9"/>
  <c r="G77" i="9"/>
  <c r="G76" i="9"/>
  <c r="G75" i="9"/>
  <c r="G74" i="9"/>
  <c r="E81" i="9"/>
  <c r="E80" i="9"/>
  <c r="E79" i="9"/>
  <c r="E78" i="9"/>
  <c r="E77" i="9"/>
  <c r="E76" i="9"/>
  <c r="E75" i="9"/>
  <c r="E74" i="9"/>
  <c r="C81" i="9"/>
  <c r="C80" i="9"/>
  <c r="C79" i="9"/>
  <c r="C78" i="9"/>
  <c r="C77" i="9"/>
  <c r="C76" i="9"/>
  <c r="C75" i="9"/>
  <c r="C74" i="9"/>
  <c r="O71" i="9"/>
  <c r="O70" i="9"/>
  <c r="O69" i="9"/>
  <c r="O68" i="9"/>
  <c r="O67" i="9"/>
  <c r="O66" i="9"/>
  <c r="O65" i="9"/>
  <c r="O64" i="9"/>
  <c r="M71" i="9"/>
  <c r="M70" i="9"/>
  <c r="M69" i="9"/>
  <c r="M68" i="9"/>
  <c r="M67" i="9"/>
  <c r="M66" i="9"/>
  <c r="M65" i="9"/>
  <c r="M64" i="9"/>
  <c r="K71" i="9"/>
  <c r="K70" i="9"/>
  <c r="K69" i="9"/>
  <c r="K68" i="9"/>
  <c r="K67" i="9"/>
  <c r="K66" i="9"/>
  <c r="K65" i="9"/>
  <c r="K64" i="9"/>
  <c r="I71" i="9"/>
  <c r="I70" i="9"/>
  <c r="I69" i="9"/>
  <c r="I68" i="9"/>
  <c r="I67" i="9"/>
  <c r="I66" i="9"/>
  <c r="I65" i="9"/>
  <c r="I64" i="9"/>
  <c r="G71" i="9"/>
  <c r="G70" i="9"/>
  <c r="G69" i="9"/>
  <c r="G68" i="9"/>
  <c r="G67" i="9"/>
  <c r="G66" i="9"/>
  <c r="G65" i="9"/>
  <c r="G64" i="9"/>
  <c r="E71" i="9"/>
  <c r="E70" i="9"/>
  <c r="E69" i="9"/>
  <c r="E68" i="9"/>
  <c r="E67" i="9"/>
  <c r="E66" i="9"/>
  <c r="E65" i="9"/>
  <c r="E64" i="9"/>
  <c r="C71" i="9"/>
  <c r="C70" i="9"/>
  <c r="C69" i="9"/>
  <c r="C68" i="9"/>
  <c r="C67" i="9"/>
  <c r="C66" i="9"/>
  <c r="C65" i="9"/>
  <c r="C64" i="9"/>
  <c r="O61" i="9"/>
  <c r="O60" i="9"/>
  <c r="O59" i="9"/>
  <c r="O58" i="9"/>
  <c r="O57" i="9"/>
  <c r="O56" i="9"/>
  <c r="O55" i="9"/>
  <c r="O54" i="9"/>
  <c r="M61" i="9"/>
  <c r="M60" i="9"/>
  <c r="M59" i="9"/>
  <c r="M58" i="9"/>
  <c r="M57" i="9"/>
  <c r="M56" i="9"/>
  <c r="M55" i="9"/>
  <c r="M54" i="9"/>
  <c r="K61" i="9"/>
  <c r="K60" i="9"/>
  <c r="K59" i="9"/>
  <c r="K58" i="9"/>
  <c r="K57" i="9"/>
  <c r="K56" i="9"/>
  <c r="K55" i="9"/>
  <c r="K54" i="9"/>
  <c r="I61" i="9"/>
  <c r="I60" i="9"/>
  <c r="I59" i="9"/>
  <c r="I58" i="9"/>
  <c r="I57" i="9"/>
  <c r="I56" i="9"/>
  <c r="I55" i="9"/>
  <c r="I54" i="9"/>
  <c r="E61" i="9"/>
  <c r="E60" i="9"/>
  <c r="E59" i="9"/>
  <c r="E58" i="9"/>
  <c r="E57" i="9"/>
  <c r="E56" i="9"/>
  <c r="E55" i="9"/>
  <c r="E54" i="9"/>
  <c r="G61" i="9"/>
  <c r="G60" i="9"/>
  <c r="G59" i="9"/>
  <c r="G58" i="9"/>
  <c r="G57" i="9"/>
  <c r="G56" i="9"/>
  <c r="G55" i="9"/>
  <c r="G54" i="9"/>
  <c r="C61" i="9"/>
  <c r="C60" i="9"/>
  <c r="C59" i="9"/>
  <c r="C58" i="9"/>
  <c r="C57" i="9"/>
  <c r="C56" i="9"/>
  <c r="C55" i="9"/>
  <c r="C54" i="9"/>
  <c r="O51" i="9"/>
  <c r="O50" i="9"/>
  <c r="O49" i="9"/>
  <c r="O48" i="9"/>
  <c r="O47" i="9"/>
  <c r="O46" i="9"/>
  <c r="O45" i="9"/>
  <c r="O44" i="9"/>
  <c r="M51" i="9"/>
  <c r="M50" i="9"/>
  <c r="M49" i="9"/>
  <c r="M48" i="9"/>
  <c r="M47" i="9"/>
  <c r="M46" i="9"/>
  <c r="M45" i="9"/>
  <c r="M44" i="9"/>
  <c r="K51" i="9"/>
  <c r="K50" i="9"/>
  <c r="K49" i="9"/>
  <c r="K48" i="9"/>
  <c r="K47" i="9"/>
  <c r="K46" i="9"/>
  <c r="K45" i="9"/>
  <c r="K44" i="9"/>
  <c r="I51" i="9"/>
  <c r="I50" i="9"/>
  <c r="I49" i="9"/>
  <c r="I48" i="9"/>
  <c r="I47" i="9"/>
  <c r="I46" i="9"/>
  <c r="I45" i="9"/>
  <c r="I44" i="9"/>
  <c r="G51" i="9"/>
  <c r="G50" i="9"/>
  <c r="G49" i="9"/>
  <c r="G48" i="9"/>
  <c r="G47" i="9"/>
  <c r="G46" i="9"/>
  <c r="G45" i="9"/>
  <c r="G44" i="9"/>
  <c r="E51" i="9"/>
  <c r="E50" i="9"/>
  <c r="E49" i="9"/>
  <c r="E48" i="9"/>
  <c r="E47" i="9"/>
  <c r="E46" i="9"/>
  <c r="E45" i="9"/>
  <c r="E44" i="9"/>
  <c r="C51" i="9"/>
  <c r="C50" i="9"/>
  <c r="C49" i="9"/>
  <c r="C48" i="9"/>
  <c r="C47" i="9"/>
  <c r="C46" i="9"/>
  <c r="C45" i="9"/>
  <c r="C44" i="9"/>
  <c r="O25" i="9"/>
  <c r="O24" i="9"/>
  <c r="O23" i="9"/>
  <c r="M25" i="9"/>
  <c r="M24" i="9"/>
  <c r="M23" i="9"/>
  <c r="K25" i="9"/>
  <c r="K24" i="9"/>
  <c r="K23" i="9"/>
  <c r="I25" i="9"/>
  <c r="I24" i="9"/>
  <c r="I23" i="9"/>
  <c r="G25" i="9"/>
  <c r="G24" i="9"/>
  <c r="G23" i="9"/>
  <c r="E25" i="9"/>
  <c r="E24" i="9"/>
  <c r="E23" i="9"/>
  <c r="C25" i="9"/>
  <c r="C24" i="9"/>
  <c r="C23" i="9"/>
  <c r="O13" i="9"/>
  <c r="O12" i="9"/>
  <c r="O11" i="9"/>
  <c r="O10" i="9"/>
  <c r="O9" i="9"/>
  <c r="O8" i="9"/>
  <c r="M13" i="9"/>
  <c r="M12" i="9"/>
  <c r="M11" i="9"/>
  <c r="M10" i="9"/>
  <c r="M9" i="9"/>
  <c r="M8" i="9"/>
  <c r="K13" i="9"/>
  <c r="K12" i="9"/>
  <c r="K11" i="9"/>
  <c r="K10" i="9"/>
  <c r="K9" i="9"/>
  <c r="K8" i="9"/>
  <c r="I13" i="9"/>
  <c r="I12" i="9"/>
  <c r="I11" i="9"/>
  <c r="I10" i="9"/>
  <c r="I9" i="9"/>
  <c r="I8" i="9"/>
  <c r="G13" i="9"/>
  <c r="G12" i="9"/>
  <c r="G11" i="9"/>
  <c r="G10" i="9"/>
  <c r="G9" i="9"/>
  <c r="G8" i="9"/>
  <c r="E13" i="9"/>
  <c r="E12" i="9"/>
  <c r="E11" i="9"/>
  <c r="E10" i="9"/>
  <c r="E9" i="9"/>
  <c r="E8" i="9"/>
  <c r="C9" i="9"/>
  <c r="C10" i="9"/>
  <c r="C11" i="9"/>
  <c r="C12" i="9"/>
  <c r="C13" i="9"/>
  <c r="C8" i="9"/>
  <c r="D164" i="6"/>
  <c r="D163" i="6"/>
  <c r="D162" i="6"/>
  <c r="D161" i="6"/>
  <c r="D160" i="6"/>
  <c r="D159" i="6"/>
  <c r="D158" i="6"/>
  <c r="L153" i="6"/>
  <c r="L152" i="6"/>
  <c r="L151" i="6"/>
  <c r="L150" i="6"/>
  <c r="L149" i="6"/>
  <c r="J153" i="6"/>
  <c r="J152" i="6"/>
  <c r="J151" i="6"/>
  <c r="J150" i="6"/>
  <c r="J149" i="6"/>
  <c r="H153" i="6"/>
  <c r="H152" i="6"/>
  <c r="H151" i="6"/>
  <c r="H150" i="6"/>
  <c r="H149" i="6"/>
  <c r="F153" i="6"/>
  <c r="F152" i="6"/>
  <c r="F151" i="6"/>
  <c r="F150" i="6"/>
  <c r="F149" i="6"/>
  <c r="D153" i="6"/>
  <c r="D152" i="6"/>
  <c r="D151" i="6"/>
  <c r="D150" i="6"/>
  <c r="D149" i="6"/>
  <c r="D139" i="6"/>
  <c r="D140" i="6"/>
  <c r="F139" i="6"/>
  <c r="F140" i="6"/>
  <c r="H139" i="6"/>
  <c r="H140" i="6"/>
  <c r="J139" i="6"/>
  <c r="J140" i="6"/>
  <c r="L139" i="6"/>
  <c r="L140" i="6"/>
  <c r="L138" i="6"/>
  <c r="J138" i="6"/>
  <c r="H138" i="6"/>
  <c r="F138" i="6"/>
  <c r="D138" i="6"/>
  <c r="L121" i="6"/>
  <c r="L122" i="6"/>
  <c r="L123" i="6"/>
  <c r="L124" i="6"/>
  <c r="L125" i="6"/>
  <c r="L126" i="6"/>
  <c r="L128" i="6"/>
  <c r="L129" i="6"/>
  <c r="L130" i="6"/>
  <c r="L131" i="6"/>
  <c r="J121" i="6"/>
  <c r="J122" i="6"/>
  <c r="J123" i="6"/>
  <c r="J124" i="6"/>
  <c r="J125" i="6"/>
  <c r="J126" i="6"/>
  <c r="J127" i="6"/>
  <c r="J128" i="6"/>
  <c r="J129" i="6"/>
  <c r="J130" i="6"/>
  <c r="J131" i="6"/>
  <c r="H121" i="6"/>
  <c r="H122" i="6"/>
  <c r="H123" i="6"/>
  <c r="H124" i="6"/>
  <c r="H125" i="6"/>
  <c r="H126" i="6"/>
  <c r="H127" i="6"/>
  <c r="H128" i="6"/>
  <c r="H129" i="6"/>
  <c r="H130" i="6"/>
  <c r="H131" i="6"/>
  <c r="F121" i="6"/>
  <c r="F122" i="6"/>
  <c r="F123" i="6"/>
  <c r="F124" i="6"/>
  <c r="F125" i="6"/>
  <c r="F126" i="6"/>
  <c r="F127" i="6"/>
  <c r="F128" i="6"/>
  <c r="F129" i="6"/>
  <c r="F130" i="6"/>
  <c r="F131" i="6"/>
  <c r="D121" i="6"/>
  <c r="D122" i="6"/>
  <c r="D123" i="6"/>
  <c r="D124" i="6"/>
  <c r="D125" i="6"/>
  <c r="D126" i="6"/>
  <c r="D127" i="6"/>
  <c r="D128" i="6"/>
  <c r="D129" i="6"/>
  <c r="D130" i="6"/>
  <c r="D131" i="6"/>
  <c r="L120" i="6"/>
  <c r="J120" i="6"/>
  <c r="H120" i="6"/>
  <c r="F120" i="6"/>
  <c r="D120" i="6"/>
  <c r="K105" i="6"/>
  <c r="K106" i="6"/>
  <c r="K107" i="6"/>
  <c r="K108" i="6"/>
  <c r="K109" i="6"/>
  <c r="K110" i="6"/>
  <c r="K111" i="6"/>
  <c r="K112" i="6"/>
  <c r="K113" i="6"/>
  <c r="K114" i="6"/>
  <c r="K115" i="6"/>
  <c r="I105" i="6"/>
  <c r="I106" i="6"/>
  <c r="I107" i="6"/>
  <c r="I108" i="6"/>
  <c r="I109" i="6"/>
  <c r="I110" i="6"/>
  <c r="I111" i="6"/>
  <c r="I112" i="6"/>
  <c r="I113" i="6"/>
  <c r="I114" i="6"/>
  <c r="I115" i="6"/>
  <c r="G105" i="6"/>
  <c r="G106" i="6"/>
  <c r="G107" i="6"/>
  <c r="G108" i="6"/>
  <c r="G109" i="6"/>
  <c r="G110" i="6"/>
  <c r="G111" i="6"/>
  <c r="G112" i="6"/>
  <c r="G113" i="6"/>
  <c r="G114" i="6"/>
  <c r="G115" i="6"/>
  <c r="E105" i="6"/>
  <c r="E106" i="6"/>
  <c r="E107" i="6"/>
  <c r="E108" i="6"/>
  <c r="E109" i="6"/>
  <c r="E110" i="6"/>
  <c r="E111" i="6"/>
  <c r="E112" i="6"/>
  <c r="E113" i="6"/>
  <c r="E114" i="6"/>
  <c r="E115" i="6"/>
  <c r="C105" i="6"/>
  <c r="C106" i="6"/>
  <c r="C107" i="6"/>
  <c r="C108" i="6"/>
  <c r="C109" i="6"/>
  <c r="C110" i="6"/>
  <c r="C111" i="6"/>
  <c r="C112" i="6"/>
  <c r="C113" i="6"/>
  <c r="C114" i="6"/>
  <c r="C115" i="6"/>
  <c r="K104" i="6"/>
  <c r="I104" i="6"/>
  <c r="G104" i="6"/>
  <c r="E104" i="6"/>
  <c r="C104" i="6"/>
  <c r="K98" i="6"/>
  <c r="K97" i="6"/>
  <c r="I98" i="6"/>
  <c r="I97" i="6"/>
  <c r="G98" i="6"/>
  <c r="G97" i="6"/>
  <c r="E98" i="6"/>
  <c r="E97" i="6"/>
  <c r="C98" i="6"/>
  <c r="C97" i="6"/>
  <c r="K77" i="6"/>
  <c r="K78" i="6"/>
  <c r="K79" i="6"/>
  <c r="K80" i="6"/>
  <c r="K81" i="6"/>
  <c r="K82" i="6"/>
  <c r="K83" i="6"/>
  <c r="K84" i="6"/>
  <c r="K85" i="6"/>
  <c r="K86" i="6"/>
  <c r="K87" i="6"/>
  <c r="K88" i="6"/>
  <c r="K89" i="6"/>
  <c r="K90" i="6"/>
  <c r="K91" i="6"/>
  <c r="K92" i="6"/>
  <c r="K93" i="6"/>
  <c r="I77" i="6"/>
  <c r="I78" i="6"/>
  <c r="I79" i="6"/>
  <c r="I80" i="6"/>
  <c r="I81" i="6"/>
  <c r="I82" i="6"/>
  <c r="I83" i="6"/>
  <c r="I84" i="6"/>
  <c r="I85" i="6"/>
  <c r="I86" i="6"/>
  <c r="I87" i="6"/>
  <c r="I88" i="6"/>
  <c r="I89" i="6"/>
  <c r="I90" i="6"/>
  <c r="I91" i="6"/>
  <c r="I92" i="6"/>
  <c r="I93" i="6"/>
  <c r="G77" i="6"/>
  <c r="G78" i="6"/>
  <c r="G79" i="6"/>
  <c r="G80" i="6"/>
  <c r="G81" i="6"/>
  <c r="G82" i="6"/>
  <c r="G83" i="6"/>
  <c r="G84" i="6"/>
  <c r="G85" i="6"/>
  <c r="G86" i="6"/>
  <c r="G87" i="6"/>
  <c r="G88" i="6"/>
  <c r="G89" i="6"/>
  <c r="G90" i="6"/>
  <c r="G91" i="6"/>
  <c r="G92" i="6"/>
  <c r="G93" i="6"/>
  <c r="E77" i="6"/>
  <c r="E78" i="6"/>
  <c r="E79" i="6"/>
  <c r="E80" i="6"/>
  <c r="E81" i="6"/>
  <c r="E82" i="6"/>
  <c r="E83" i="6"/>
  <c r="E84" i="6"/>
  <c r="E85" i="6"/>
  <c r="E86" i="6"/>
  <c r="E87" i="6"/>
  <c r="E88" i="6"/>
  <c r="E89" i="6"/>
  <c r="E90" i="6"/>
  <c r="E91" i="6"/>
  <c r="E92" i="6"/>
  <c r="E93" i="6"/>
  <c r="C77" i="6"/>
  <c r="C78" i="6"/>
  <c r="C79" i="6"/>
  <c r="C80" i="6"/>
  <c r="C81" i="6"/>
  <c r="C82" i="6"/>
  <c r="C83" i="6"/>
  <c r="C84" i="6"/>
  <c r="C85" i="6"/>
  <c r="C86" i="6"/>
  <c r="C87" i="6"/>
  <c r="C88" i="6"/>
  <c r="C89" i="6"/>
  <c r="C90" i="6"/>
  <c r="C91" i="6"/>
  <c r="C92" i="6"/>
  <c r="C93" i="6"/>
  <c r="K76" i="6"/>
  <c r="I76" i="6"/>
  <c r="G76" i="6"/>
  <c r="E76" i="6"/>
  <c r="C76" i="6"/>
  <c r="L58" i="6"/>
  <c r="L59" i="6"/>
  <c r="L60" i="6"/>
  <c r="L61" i="6"/>
  <c r="L62" i="6"/>
  <c r="L63" i="6"/>
  <c r="L65" i="6"/>
  <c r="L66" i="6"/>
  <c r="L67" i="6"/>
  <c r="L68" i="6"/>
  <c r="L57" i="6"/>
  <c r="J58" i="6"/>
  <c r="J59" i="6"/>
  <c r="J60" i="6"/>
  <c r="J61" i="6"/>
  <c r="J62" i="6"/>
  <c r="J63" i="6"/>
  <c r="J64" i="6"/>
  <c r="J65" i="6"/>
  <c r="J66" i="6"/>
  <c r="J67" i="6"/>
  <c r="J68" i="6"/>
  <c r="H58" i="6"/>
  <c r="H59" i="6"/>
  <c r="H60" i="6"/>
  <c r="H61" i="6"/>
  <c r="H62" i="6"/>
  <c r="H63" i="6"/>
  <c r="H64" i="6"/>
  <c r="H65" i="6"/>
  <c r="H66" i="6"/>
  <c r="H67" i="6"/>
  <c r="H68" i="6"/>
  <c r="F58" i="6"/>
  <c r="F59" i="6"/>
  <c r="F60" i="6"/>
  <c r="F61" i="6"/>
  <c r="F62" i="6"/>
  <c r="F63" i="6"/>
  <c r="F64" i="6"/>
  <c r="F65" i="6"/>
  <c r="F66" i="6"/>
  <c r="F67" i="6"/>
  <c r="F68" i="6"/>
  <c r="J57" i="6"/>
  <c r="H57" i="6"/>
  <c r="F57" i="6"/>
  <c r="D58" i="6"/>
  <c r="D59" i="6"/>
  <c r="D60" i="6"/>
  <c r="D61" i="6"/>
  <c r="D62" i="6"/>
  <c r="D63" i="6"/>
  <c r="D64" i="6"/>
  <c r="D65" i="6"/>
  <c r="D66" i="6"/>
  <c r="D67" i="6"/>
  <c r="D68" i="6"/>
  <c r="D57" i="6"/>
  <c r="K49" i="6"/>
  <c r="K48" i="6"/>
  <c r="I49" i="6"/>
  <c r="I48" i="6"/>
  <c r="G49" i="6"/>
  <c r="G48" i="6"/>
  <c r="E49" i="6"/>
  <c r="E48" i="6"/>
  <c r="C49" i="6"/>
  <c r="C48" i="6"/>
  <c r="K28" i="6"/>
  <c r="K29" i="6"/>
  <c r="K30" i="6"/>
  <c r="K31" i="6"/>
  <c r="K32" i="6"/>
  <c r="K33" i="6"/>
  <c r="K34" i="6"/>
  <c r="K35" i="6"/>
  <c r="K36" i="6"/>
  <c r="K37" i="6"/>
  <c r="K38" i="6"/>
  <c r="K39" i="6"/>
  <c r="K40" i="6"/>
  <c r="K41" i="6"/>
  <c r="K42" i="6"/>
  <c r="K43" i="6"/>
  <c r="K44" i="6"/>
  <c r="K27" i="6"/>
  <c r="I28" i="6"/>
  <c r="I29" i="6"/>
  <c r="I30" i="6"/>
  <c r="I31" i="6"/>
  <c r="I32" i="6"/>
  <c r="I33" i="6"/>
  <c r="I34" i="6"/>
  <c r="I35" i="6"/>
  <c r="I36" i="6"/>
  <c r="I37" i="6"/>
  <c r="I38" i="6"/>
  <c r="I39" i="6"/>
  <c r="I40" i="6"/>
  <c r="I41" i="6"/>
  <c r="I42" i="6"/>
  <c r="I43" i="6"/>
  <c r="I44" i="6"/>
  <c r="I27" i="6"/>
  <c r="G28" i="6"/>
  <c r="G29" i="6"/>
  <c r="G30" i="6"/>
  <c r="G31" i="6"/>
  <c r="G32" i="6"/>
  <c r="G33" i="6"/>
  <c r="G34" i="6"/>
  <c r="G35" i="6"/>
  <c r="G36" i="6"/>
  <c r="G37" i="6"/>
  <c r="G38" i="6"/>
  <c r="G39" i="6"/>
  <c r="G40" i="6"/>
  <c r="G41" i="6"/>
  <c r="G42" i="6"/>
  <c r="G43" i="6"/>
  <c r="G44" i="6"/>
  <c r="G27" i="6"/>
  <c r="E28" i="6"/>
  <c r="E29" i="6"/>
  <c r="E30" i="6"/>
  <c r="E31" i="6"/>
  <c r="E32" i="6"/>
  <c r="E33" i="6"/>
  <c r="E34" i="6"/>
  <c r="E35" i="6"/>
  <c r="E36" i="6"/>
  <c r="E37" i="6"/>
  <c r="E38" i="6"/>
  <c r="E39" i="6"/>
  <c r="E40" i="6"/>
  <c r="E41" i="6"/>
  <c r="E42" i="6"/>
  <c r="E43" i="6"/>
  <c r="E44" i="6"/>
  <c r="E27" i="6"/>
  <c r="C28" i="6"/>
  <c r="C29" i="6"/>
  <c r="C30" i="6"/>
  <c r="C31" i="6"/>
  <c r="C32" i="6"/>
  <c r="C33" i="6"/>
  <c r="C34" i="6"/>
  <c r="C35" i="6"/>
  <c r="C36" i="6"/>
  <c r="C37" i="6"/>
  <c r="C38" i="6"/>
  <c r="C39" i="6"/>
  <c r="C40" i="6"/>
  <c r="C41" i="6"/>
  <c r="C42" i="6"/>
  <c r="C43" i="6"/>
  <c r="C44" i="6"/>
  <c r="C27" i="6"/>
  <c r="K9" i="6"/>
  <c r="K10" i="6"/>
  <c r="K11" i="6"/>
  <c r="K12" i="6"/>
  <c r="K13" i="6"/>
  <c r="K14" i="6"/>
  <c r="K15" i="6"/>
  <c r="K16" i="6"/>
  <c r="K17" i="6"/>
  <c r="K18" i="6"/>
  <c r="K19" i="6"/>
  <c r="K8" i="6"/>
  <c r="I9" i="6"/>
  <c r="I10" i="6"/>
  <c r="I11" i="6"/>
  <c r="I12" i="6"/>
  <c r="I13" i="6"/>
  <c r="I14" i="6"/>
  <c r="I15" i="6"/>
  <c r="I16" i="6"/>
  <c r="I17" i="6"/>
  <c r="I18" i="6"/>
  <c r="I19" i="6"/>
  <c r="I8" i="6"/>
  <c r="G9" i="6"/>
  <c r="G10" i="6"/>
  <c r="G11" i="6"/>
  <c r="G12" i="6"/>
  <c r="G13" i="6"/>
  <c r="G14" i="6"/>
  <c r="G15" i="6"/>
  <c r="G16" i="6"/>
  <c r="G17" i="6"/>
  <c r="G18" i="6"/>
  <c r="G19" i="6"/>
  <c r="G8" i="6"/>
  <c r="E9" i="6"/>
  <c r="E10" i="6"/>
  <c r="E11" i="6"/>
  <c r="E12" i="6"/>
  <c r="E13" i="6"/>
  <c r="E14" i="6"/>
  <c r="E15" i="6"/>
  <c r="E16" i="6"/>
  <c r="E17" i="6"/>
  <c r="E18" i="6"/>
  <c r="E19" i="6"/>
  <c r="E8" i="6"/>
  <c r="C9" i="6"/>
  <c r="C10" i="6"/>
  <c r="C11" i="6"/>
  <c r="C12" i="6"/>
  <c r="C13" i="6"/>
  <c r="C14" i="6"/>
  <c r="C15" i="6"/>
  <c r="C16" i="6"/>
  <c r="C17" i="6"/>
  <c r="C18" i="6"/>
  <c r="C19" i="6"/>
  <c r="C8" i="6"/>
</calcChain>
</file>

<file path=xl/sharedStrings.xml><?xml version="1.0" encoding="utf-8"?>
<sst xmlns="http://schemas.openxmlformats.org/spreadsheetml/2006/main" count="1843" uniqueCount="834">
  <si>
    <t>Description</t>
  </si>
  <si>
    <t>Equipment</t>
  </si>
  <si>
    <t>Workforce Management</t>
  </si>
  <si>
    <t>Each seat includes extension, DID, user license, VM, VM to email, customer portal with desktop and mobile app, over 80 calling features, selective call routing, and three call paths.</t>
  </si>
  <si>
    <t>Seat Type</t>
  </si>
  <si>
    <t>Retail</t>
  </si>
  <si>
    <t>20% off</t>
  </si>
  <si>
    <t>Additional elements by seat type</t>
  </si>
  <si>
    <t>Basic Seat</t>
  </si>
  <si>
    <t>1 multi-desk allocation</t>
  </si>
  <si>
    <t>Standard Seat</t>
  </si>
  <si>
    <t>Includes Basic seat features plus VM transcription, call twinning, SMS text messaging, mobile and PC/Mac softphones, and 5 multi-desk allocations.</t>
  </si>
  <si>
    <t>Phones (in addition to seat fee)</t>
  </si>
  <si>
    <t>OR</t>
  </si>
  <si>
    <t>Purchase NRC</t>
  </si>
  <si>
    <t>Rent MRC</t>
  </si>
  <si>
    <t>Phone Model</t>
  </si>
  <si>
    <t>Mitel 6970 Conf Phone</t>
  </si>
  <si>
    <t>Poly VVX 150</t>
  </si>
  <si>
    <t>Poly VVX 250</t>
  </si>
  <si>
    <t>Poly VVX 350</t>
  </si>
  <si>
    <t>Poly VVX 450</t>
  </si>
  <si>
    <t>Cordless phones</t>
  </si>
  <si>
    <t>EnGenius DuraFon SIP System</t>
  </si>
  <si>
    <t>Includes one base, one handset</t>
  </si>
  <si>
    <t>EnGenius DuraFon SIP Handset</t>
  </si>
  <si>
    <t>Accessories for select phone models (in addition to seat fee and phone purchase/rent)</t>
  </si>
  <si>
    <t>Accessory</t>
  </si>
  <si>
    <t>Power adapter for Mitel phone</t>
  </si>
  <si>
    <t>Mitel 6900 DECT Headset</t>
  </si>
  <si>
    <t>Mitel 6900 Bluetooth Handset</t>
  </si>
  <si>
    <t>Mitel M695 Expansion Module</t>
  </si>
  <si>
    <t>Mitel 6900 Wall Mount bracket</t>
  </si>
  <si>
    <t>n/a</t>
  </si>
  <si>
    <t>Pair of Mitel 6970 expansion mics</t>
  </si>
  <si>
    <t>Power adapter for Poly VVX phone</t>
  </si>
  <si>
    <t>Poly VVX EM50 expansion module</t>
  </si>
  <si>
    <t>Poly OBi WiFi adapter</t>
  </si>
  <si>
    <t>Poly Wall Mount bracket (VVX 350)</t>
  </si>
  <si>
    <t>Poly Wall Mount bracket (VVX 450)</t>
  </si>
  <si>
    <t>Poly Wall Mount bracket (VVX EM50)</t>
  </si>
  <si>
    <t>EnGenius DuraFon Belt Clip Set</t>
  </si>
  <si>
    <t>Consult with your Sales representative for accessory compatibility by phone model</t>
  </si>
  <si>
    <t>Retail MRC &amp; NRC</t>
  </si>
  <si>
    <t>20% off MRC, NRC</t>
  </si>
  <si>
    <t>Mobile Twinning</t>
  </si>
  <si>
    <t>VM Transcription</t>
  </si>
  <si>
    <t>SMS Text Messaging</t>
  </si>
  <si>
    <t>MMS Messaging (500 MMS/mo)</t>
  </si>
  <si>
    <t>plus 2 cents/msg overage</t>
  </si>
  <si>
    <t>MMS Messaging (1000 MMS/mo)</t>
  </si>
  <si>
    <t>Additonal DID</t>
  </si>
  <si>
    <t>CRM Connector (each)</t>
  </si>
  <si>
    <t>PC/Mac Softphone</t>
  </si>
  <si>
    <t>Mobile Softphone</t>
  </si>
  <si>
    <t>OfficeSuite Operator Panel</t>
  </si>
  <si>
    <t>CCS Contact Center (each)</t>
  </si>
  <si>
    <t>Plus required training, $350 per session</t>
  </si>
  <si>
    <t>CCS Agent Groups</t>
  </si>
  <si>
    <t>CCS Chat Queues</t>
  </si>
  <si>
    <t>Extension Call Recording</t>
  </si>
  <si>
    <t>Extension Monitoring</t>
  </si>
  <si>
    <t>SFTP Recording/File Transfer</t>
  </si>
  <si>
    <t>Recording Retention Days (30 day blocks)</t>
  </si>
  <si>
    <t>Library Recording Retention (5 hour blocks)</t>
  </si>
  <si>
    <t>Analog Extension w VM</t>
  </si>
  <si>
    <t>On Site Installation</t>
  </si>
  <si>
    <t>$250 per site, $25/device. Discounted = $200/$20</t>
  </si>
  <si>
    <t>HD Meeting and Fax packages</t>
  </si>
  <si>
    <t>HD Meeting 25 participant</t>
  </si>
  <si>
    <t>HD Meeting 100 participant</t>
  </si>
  <si>
    <t>HD Meeting 500 participant</t>
  </si>
  <si>
    <t>HD Meeting 1000 participant</t>
  </si>
  <si>
    <t>HD Meeting Room Connector</t>
  </si>
  <si>
    <t>HD Meeting Webinar 100 participant</t>
  </si>
  <si>
    <t>HD Meeting Webinar 500 participant</t>
  </si>
  <si>
    <t>HD Meeting Webinar 1000 participant</t>
  </si>
  <si>
    <t>HD Meeting Webinar 3000 participant</t>
  </si>
  <si>
    <t>Overhead paging and Door Box</t>
  </si>
  <si>
    <t>Overhead paging license</t>
  </si>
  <si>
    <t>Door box controller license</t>
  </si>
  <si>
    <t>OHP interface Algo 8301</t>
  </si>
  <si>
    <t>Viking Door box controller</t>
  </si>
  <si>
    <t>DB controller interface 2 port ATA</t>
  </si>
  <si>
    <t>Door box styles</t>
  </si>
  <si>
    <t>Style 1a – Flush Mount, Black</t>
  </si>
  <si>
    <t xml:space="preserve">Style 1b – Flush Mount, Brushed Steel              </t>
  </si>
  <si>
    <t>Style 2a – Surface Mount, White Plastic</t>
  </si>
  <si>
    <t>Style 2b – Surface Mount, Vandal Resistant</t>
  </si>
  <si>
    <t>Style 3a – Handset w/ Steel Cable</t>
  </si>
  <si>
    <t>Style 3b – Handset w/ Steel Cable</t>
  </si>
  <si>
    <t>Style 4a – Flush Single, Satin Black Style</t>
  </si>
  <si>
    <t>Style 4b – Flush Single, Oil Rubbed Bronze</t>
  </si>
  <si>
    <t>Style 4c – Flush Single, Polished Brass</t>
  </si>
  <si>
    <t>Style 4d – Flush Single, Stainless Steel</t>
  </si>
  <si>
    <t>Style 4e – Flush Single, Satin White</t>
  </si>
  <si>
    <t>Style K-1700-3 – Flush Mount with Keypad, Brushed Stainless Steel</t>
  </si>
  <si>
    <t>Style K-1700-3 bn – Flush Mount with Keypad, Bronze</t>
  </si>
  <si>
    <t>Installation NRC's</t>
  </si>
  <si>
    <t>Door boxes &amp; controller</t>
  </si>
  <si>
    <t>$165 per controller, $55 per DB.   Discounted = $132/$44</t>
  </si>
  <si>
    <t>OHP interface</t>
  </si>
  <si>
    <t>$99 each.  Discounted = $79.20</t>
  </si>
  <si>
    <t>Taxes, surcharges and fees extra.</t>
  </si>
  <si>
    <t>***end</t>
  </si>
  <si>
    <t>RPM 4-13-21 (Rev'd 6/29/21 RPM - red-lined t-phones, add Webinar 3000, vfd CCS)</t>
  </si>
  <si>
    <t xml:space="preserve">Internet Pricing: </t>
  </si>
  <si>
    <t>Meg</t>
  </si>
  <si>
    <t>Per Mg Price</t>
  </si>
  <si>
    <t>Because Windstream understands that each customer has specific needs related to bandwidth and last mile connections, our pricing provided in this RFP does not include “local access/ last mile loop” and will be priced in addition to the appropriate product pricing to enable us to build a custom solution that will meet all the customer’s requirements.   Access method and type will depend on location and availability at the time of each order.</t>
  </si>
  <si>
    <t>All quotes, rates and prices are exclusive of any and all taxes.  Upon the customer’s presentation of a proper tax exemption certificate as authorized or required by statute or regulation of the jurisdiction providing said tax exception, Windstream will exempt the customer from the applicable sales tax to the extent warranted by the exemption certificate.  Failure to timely provide the certificate will result in no exemption being available to the customer for any period prior to the date the customer presents a valid certificate.  Further, the customer is responsible for taxes not subject to the exemption, surcharges, fees and assessments that apply to the sale and use of the services, including how those may change in the future and even if not identified in Windstream’s pricing proposal.</t>
  </si>
  <si>
    <t xml:space="preserve">MPLS Pricing: </t>
  </si>
  <si>
    <t>Dynamic IP – Integrated Service Pricing:</t>
  </si>
  <si>
    <t>Call Paths (either SIP/ PRI/ Analog) :  $4.75 each/month</t>
  </si>
  <si>
    <t>Digital Voice Lines (DVL)*: $10.00/month</t>
  </si>
  <si>
    <t>* requires Windstream-provided ATA; ATA rates vary depending on device type (i.e. 2-port, 8-port, or 24-port), number of devices needed and the contract term. DVL can be provisioned via Windstream Internet over Broadband or Customer-Provided Internet</t>
  </si>
  <si>
    <t>Data pricing:  Either Internet or MPLS</t>
  </si>
  <si>
    <t xml:space="preserve">Additional Features: </t>
  </si>
  <si>
    <t>Additional Director Listing</t>
  </si>
  <si>
    <t>each</t>
  </si>
  <si>
    <t>Cross Reference Listing</t>
  </si>
  <si>
    <t>Non-Directory Listed</t>
  </si>
  <si>
    <t>Non-Published Listing</t>
  </si>
  <si>
    <t>IP Sec Tunnel Packup</t>
  </si>
  <si>
    <t>Managed Router - Advanced</t>
  </si>
  <si>
    <t>DID Block (20 per)</t>
  </si>
  <si>
    <t>Direct Trunk Overflow</t>
  </si>
  <si>
    <t>Business Voicemail</t>
  </si>
  <si>
    <t>Greeting Only Voicemail</t>
  </si>
  <si>
    <t>Hosted Business Voicemail</t>
  </si>
  <si>
    <t>Stand alone mailbox</t>
  </si>
  <si>
    <t>Business Auto - Attendant sub-mailbox greeting only</t>
  </si>
  <si>
    <t>Business Auto -Attendant w/Outward Dial</t>
  </si>
  <si>
    <t>Sub-Mailbox with Auto-Attendant</t>
  </si>
  <si>
    <t>LNP (local number portability)</t>
  </si>
  <si>
    <t>Domestic Long Distance:</t>
  </si>
  <si>
    <t xml:space="preserve">Each Toll Free is $4.95/mo. </t>
  </si>
  <si>
    <t>cpm rates</t>
  </si>
  <si>
    <t>Dedicated Long Distance Usage Rates - LD InterState</t>
  </si>
  <si>
    <t>.03/cpm</t>
  </si>
  <si>
    <t>Dedicated Long Distance Usage Rates - LD IntraLata</t>
  </si>
  <si>
    <t>Dedicated Long Distance Usage Rates - LD IntraState</t>
  </si>
  <si>
    <t>Dedicated Long Distance Usage Rates - Directory Assistance</t>
  </si>
  <si>
    <t>1.99/cpm</t>
  </si>
  <si>
    <t>Dedicated Long Distance Usage Rates LD - US to International</t>
  </si>
  <si>
    <t>.53/cpm</t>
  </si>
  <si>
    <t>Dedicated Long Distance Usage Rates LD - Caribbean</t>
  </si>
  <si>
    <t>0.3825/cpm</t>
  </si>
  <si>
    <t>Dedicated Long Distance Usage Rates LD - Canada</t>
  </si>
  <si>
    <t>.025/cpm</t>
  </si>
  <si>
    <t>Fixed Wireless Pricing:</t>
  </si>
  <si>
    <t>Bandwidth</t>
  </si>
  <si>
    <t>Price</t>
  </si>
  <si>
    <t>2M</t>
  </si>
  <si>
    <t>ICB</t>
  </si>
  <si>
    <t>3M</t>
  </si>
  <si>
    <t>5M</t>
  </si>
  <si>
    <t>10M</t>
  </si>
  <si>
    <t>20M</t>
  </si>
  <si>
    <t>50M</t>
  </si>
  <si>
    <t>100M</t>
  </si>
  <si>
    <t>150M</t>
  </si>
  <si>
    <t>200M</t>
  </si>
  <si>
    <t>300M</t>
  </si>
  <si>
    <t>500M</t>
  </si>
  <si>
    <t>1G</t>
  </si>
  <si>
    <t>5G</t>
  </si>
  <si>
    <t>10G</t>
  </si>
  <si>
    <t xml:space="preserve">***Windstream Fixed Wireless is an access medium subject to availability based on LOS (Line of Sight) and pricing based on distance and term. Windstream Fixed Wireless is ICB only. </t>
  </si>
  <si>
    <t>MRC</t>
  </si>
  <si>
    <t>Advanced</t>
  </si>
  <si>
    <t>Premium</t>
  </si>
  <si>
    <t>Cloud Connect: Virtual</t>
  </si>
  <si>
    <t>Bandwidth (mbps)</t>
  </si>
  <si>
    <t>MRC per Virtual Connection (VC)</t>
  </si>
  <si>
    <t>NRC per Virtual Connection (VC)</t>
  </si>
  <si>
    <t>Notes:</t>
  </si>
  <si>
    <t>Prices do NOT include transport costs</t>
  </si>
  <si>
    <t>Azure requires two (2) VCs/CCs</t>
  </si>
  <si>
    <t>Not all speeds available with all CSPs.  Reference PAO for availability.</t>
  </si>
  <si>
    <t>Cloud Connect: Direct</t>
  </si>
  <si>
    <t>MRC per Cross Connect (Physical)</t>
  </si>
  <si>
    <t>NRC per Cross Connect (Physical)</t>
  </si>
  <si>
    <t>WAVE</t>
  </si>
  <si>
    <t>Term</t>
  </si>
  <si>
    <t>Metro WAVE</t>
  </si>
  <si>
    <t>Long Haul WAVE</t>
  </si>
  <si>
    <t>***All pricing is based on availability and Windstream acceptable margins.  Any exception would affect pricing. Pricing does not include access loops.</t>
  </si>
  <si>
    <t xml:space="preserve">Pro Services Pricing: </t>
  </si>
  <si>
    <t xml:space="preserve">*** SD Wan can be purchased as overlay onto customer’s existing network or Windstream can provide the network to support the SD-Wan product. </t>
  </si>
  <si>
    <t>Meraki WiFi – Indoor MR36</t>
  </si>
  <si>
    <t>Meraki WiFi – Indoor MR44</t>
  </si>
  <si>
    <t>Meraki WiFi – Indoor MR46E</t>
  </si>
  <si>
    <t>Meraki WiFi – Indoor MR56</t>
  </si>
  <si>
    <t xml:space="preserve">Meraki WiFi – Outdoor MR76 </t>
  </si>
  <si>
    <t xml:space="preserve">Meraki WiFi PoE Injector </t>
  </si>
  <si>
    <t xml:space="preserve">Meraki WiFi MultiGB PoE Injector </t>
  </si>
  <si>
    <t>Meraki Switch - MS120-8 (8 port switch)</t>
  </si>
  <si>
    <t>Meraki Switch - MS120-24 (24 port switch)</t>
  </si>
  <si>
    <t>Meraki Switch - MS120-48 (48 port switch)</t>
  </si>
  <si>
    <t>Meraki Switch - MS225-24 (24 port switch)</t>
  </si>
  <si>
    <t>Meraki Switch - MS225-48 (48 port switch)</t>
  </si>
  <si>
    <t>Meraki Switch - MS120-8FP (8 port switch with PoE)</t>
  </si>
  <si>
    <t>Meraki Switch - MS120-24P (24 port switch with PoE)</t>
  </si>
  <si>
    <t xml:space="preserve">Meraki Switch - MS120-48FP (48 port switch with PoE) </t>
  </si>
  <si>
    <t>Meraki Switch - MS225-24P (24 port switch with PoE)</t>
  </si>
  <si>
    <t>Meraki Switch - MS225-48FP (48 port switch with PoE)</t>
  </si>
  <si>
    <t xml:space="preserve">Meraki Camera - MV12W </t>
  </si>
  <si>
    <t>Meraki Camera - MV22</t>
  </si>
  <si>
    <t xml:space="preserve">Meraki Camera - MV72 (Outdoor) </t>
  </si>
  <si>
    <t>SD WAN Pricing:  Capex or Opex</t>
  </si>
  <si>
    <t>SD-WAN Lease Option (Lease option for Hardware is MRC for  VCE+MRC  for Software + MRC for Management Management)</t>
  </si>
  <si>
    <t>HARDWARE (Monthly Recurring charge includes Maintenance Break/Fix)</t>
  </si>
  <si>
    <t>Edge Type</t>
  </si>
  <si>
    <t>VMware VCE 510</t>
  </si>
  <si>
    <r>
      <t xml:space="preserve">VMware VCE 520 </t>
    </r>
    <r>
      <rPr>
        <sz val="11"/>
        <color rgb="FFFF0000"/>
        <rFont val="Calibri"/>
        <family val="2"/>
        <scheme val="minor"/>
      </rPr>
      <t>(1)</t>
    </r>
  </si>
  <si>
    <r>
      <t xml:space="preserve">VMware VCE 520V </t>
    </r>
    <r>
      <rPr>
        <sz val="11"/>
        <color rgb="FFFF0000"/>
        <rFont val="Calibri"/>
        <family val="2"/>
        <scheme val="minor"/>
      </rPr>
      <t>(1)</t>
    </r>
  </si>
  <si>
    <r>
      <t xml:space="preserve">VMware VCE 540 </t>
    </r>
    <r>
      <rPr>
        <sz val="11"/>
        <color rgb="FFFF0000"/>
        <rFont val="Calibri"/>
        <family val="2"/>
        <scheme val="minor"/>
      </rPr>
      <t>(1)</t>
    </r>
  </si>
  <si>
    <t xml:space="preserve">VMware VCE 610 </t>
  </si>
  <si>
    <t>VMware VCE 620</t>
  </si>
  <si>
    <t>VMWare VCE 640</t>
  </si>
  <si>
    <t>VMware VCE 680</t>
  </si>
  <si>
    <r>
      <t xml:space="preserve">VMware VCE 840 </t>
    </r>
    <r>
      <rPr>
        <sz val="11"/>
        <color rgb="FFFF0000"/>
        <rFont val="Calibri"/>
        <family val="2"/>
        <scheme val="minor"/>
      </rPr>
      <t>(2)</t>
    </r>
  </si>
  <si>
    <r>
      <t xml:space="preserve">VMware VCE 2000 </t>
    </r>
    <r>
      <rPr>
        <sz val="11"/>
        <color rgb="FFFF0000"/>
        <rFont val="Calibri"/>
        <family val="2"/>
        <scheme val="minor"/>
      </rPr>
      <t>(3)</t>
    </r>
  </si>
  <si>
    <t xml:space="preserve">VMware VCE 3400 </t>
  </si>
  <si>
    <t xml:space="preserve">VMware VCE 3800 </t>
  </si>
  <si>
    <r>
      <rPr>
        <b/>
        <i/>
        <sz val="11"/>
        <color rgb="FFFF0000"/>
        <rFont val="Calibri"/>
        <family val="2"/>
        <scheme val="minor"/>
      </rPr>
      <t>(1)</t>
    </r>
    <r>
      <rPr>
        <b/>
        <i/>
        <sz val="11"/>
        <color theme="1"/>
        <rFont val="Calibri"/>
        <family val="2"/>
        <scheme val="minor"/>
      </rPr>
      <t>: EOS is 3/25/2021  //  EOL is 3/25/2026   - &gt; Replaced by VCE 610</t>
    </r>
  </si>
  <si>
    <r>
      <rPr>
        <b/>
        <i/>
        <sz val="11"/>
        <color rgb="FFFF0000"/>
        <rFont val="Calibri"/>
        <family val="2"/>
        <scheme val="minor"/>
      </rPr>
      <t>(2)</t>
    </r>
    <r>
      <rPr>
        <b/>
        <i/>
        <sz val="11"/>
        <color theme="1"/>
        <rFont val="Calibri"/>
        <family val="2"/>
        <scheme val="minor"/>
      </rPr>
      <t>: EOS is 9/29/2020 // EOL is 9/29/2025   -&gt; Replacement device is VCE 640/680</t>
    </r>
  </si>
  <si>
    <r>
      <rPr>
        <b/>
        <i/>
        <sz val="11"/>
        <color rgb="FFFF0000"/>
        <rFont val="Calibri"/>
        <family val="2"/>
        <scheme val="minor"/>
      </rPr>
      <t>(3)</t>
    </r>
    <r>
      <rPr>
        <b/>
        <i/>
        <sz val="11"/>
        <color theme="1"/>
        <rFont val="Calibri"/>
        <family val="2"/>
        <scheme val="minor"/>
      </rPr>
      <t>: EOS is 8/17/2020 // EOL is 8/17/2025   -&gt; Replacement device is VCE 3400/3800</t>
    </r>
  </si>
  <si>
    <t>Software</t>
  </si>
  <si>
    <t>SD-WAN Service License</t>
  </si>
  <si>
    <t>10 Mbps</t>
  </si>
  <si>
    <t xml:space="preserve">10 Mbps with MNS VNF </t>
  </si>
  <si>
    <t>30 Mbps</t>
  </si>
  <si>
    <t xml:space="preserve">30 Mbps with MNS VNF </t>
  </si>
  <si>
    <t>50 Mbps</t>
  </si>
  <si>
    <t xml:space="preserve">50 Mbps with MNS VNF </t>
  </si>
  <si>
    <t>100 Mbps</t>
  </si>
  <si>
    <t xml:space="preserve">100 Mbps with MNS VNF </t>
  </si>
  <si>
    <t>200 Mbps</t>
  </si>
  <si>
    <t xml:space="preserve">200 Mbps with MNS VNF </t>
  </si>
  <si>
    <t xml:space="preserve">350 Mbps </t>
  </si>
  <si>
    <t xml:space="preserve">350 Mbps with MNS VNF </t>
  </si>
  <si>
    <t>500 Mbps</t>
  </si>
  <si>
    <t xml:space="preserve">500 Mbps with MNS VNF </t>
  </si>
  <si>
    <t>750 Mbps</t>
  </si>
  <si>
    <t>1 Gbps</t>
  </si>
  <si>
    <t>2 Gbps</t>
  </si>
  <si>
    <t>5 Gbps</t>
  </si>
  <si>
    <t xml:space="preserve">SD-WAN Management </t>
  </si>
  <si>
    <t>Management Tier</t>
  </si>
  <si>
    <t xml:space="preserve">Advanced Management </t>
  </si>
  <si>
    <t xml:space="preserve">Concierge </t>
  </si>
  <si>
    <t>Notes: High Availability is Edge device x2 + Software License x1 + Management Tier x1+ HA Switch x# of WAN Access Links</t>
  </si>
  <si>
    <t>SD-WAN Purchase Option  (Purchase option for Hardware is NRC for VCE+ MRC for Maintenance and MRC charge for Software &amp; Management)</t>
  </si>
  <si>
    <t>HARDWARE Purchase price</t>
  </si>
  <si>
    <t>Monthly Recurring charge for Maintenance Break/Fix</t>
  </si>
  <si>
    <t>Non-Recurring</t>
  </si>
  <si>
    <t>SD-WAN Optional items</t>
  </si>
  <si>
    <t xml:space="preserve">Hardware -Cold Spare Lease </t>
  </si>
  <si>
    <t>Cold Spare is NOT plug and play, it will not have any network connectivity and will not receive any configuration of software updates</t>
  </si>
  <si>
    <t>Hardware -Cold Spare Purchase</t>
  </si>
  <si>
    <t>High Availability Switches</t>
  </si>
  <si>
    <t>TP-Link - DW2694</t>
  </si>
  <si>
    <t>N/A</t>
  </si>
  <si>
    <t>Cisco - SG110-16</t>
  </si>
  <si>
    <t>Meraki MS120-8HW</t>
  </si>
  <si>
    <t>Meraki MS225-24HW</t>
  </si>
  <si>
    <t>Meraki MS225-24HW (RPS)</t>
  </si>
  <si>
    <t>SFP</t>
  </si>
  <si>
    <t>1Gbps (Short Range) (Dell)</t>
  </si>
  <si>
    <t>10Gbps (Short Range) (Dell)</t>
  </si>
  <si>
    <t>1Gbps (Long Range) (Dell)</t>
  </si>
  <si>
    <t>10Gbps (Long Range)  (Dell)</t>
  </si>
  <si>
    <t>1 Gbps Copper -(Dell)</t>
  </si>
  <si>
    <t>1 Gbps Optical Connector (Short Range) - Meraki</t>
  </si>
  <si>
    <t>1 Gbps Optical Connector (Long Range) - Meraki</t>
  </si>
  <si>
    <t>10 Gbps Optical Connector (Short Range) - Meraki</t>
  </si>
  <si>
    <t>10 Gbps Optical Connector (Long Range) - Meraki</t>
  </si>
  <si>
    <t>10 Gbps Optical Connector (LRM) - Meraki</t>
  </si>
  <si>
    <t>IP addresses for LAN</t>
  </si>
  <si>
    <t>/24 (Class C) - Block of 256 IPs</t>
  </si>
  <si>
    <t>/25 - Block of 128 IPs</t>
  </si>
  <si>
    <t>/26 - Block of 64 IPs</t>
  </si>
  <si>
    <t>/27 - Block of 32 IPs</t>
  </si>
  <si>
    <t>/28 - Block of 16 IPs</t>
  </si>
  <si>
    <t>/29 - Block of 8 IPs</t>
  </si>
  <si>
    <t>/30 - Block of 4 IPs</t>
  </si>
  <si>
    <t>SD-WAN with Fortinet Rate Sheet - Lease option</t>
  </si>
  <si>
    <t>Bundled list price</t>
  </si>
  <si>
    <t>#1. SD-WAN bundle = Hardware + License + Management (Advanced)</t>
  </si>
  <si>
    <t>SD-WAN
Edge</t>
  </si>
  <si>
    <t>List Pricing Lease Option - Advanced</t>
  </si>
  <si>
    <t xml:space="preserve"> 1 Year
MRC </t>
  </si>
  <si>
    <t xml:space="preserve"> 2 Year
MRC </t>
  </si>
  <si>
    <t xml:space="preserve"> 3 Year
MRC </t>
  </si>
  <si>
    <t xml:space="preserve"> 4 Year
MRC </t>
  </si>
  <si>
    <t xml:space="preserve"> 5 Year
MRC </t>
  </si>
  <si>
    <t xml:space="preserve"> 6 Year
MRC </t>
  </si>
  <si>
    <t xml:space="preserve"> 7 Year
MRC </t>
  </si>
  <si>
    <t xml:space="preserve"> FG-60E </t>
  </si>
  <si>
    <t xml:space="preserve"> FG-200E </t>
  </si>
  <si>
    <t xml:space="preserve"> FG-600E </t>
  </si>
  <si>
    <t xml:space="preserve"> FG-60E-HA </t>
  </si>
  <si>
    <t xml:space="preserve"> FG-200E-HA </t>
  </si>
  <si>
    <t xml:space="preserve"> FG-600E-HA </t>
  </si>
  <si>
    <t> </t>
  </si>
  <si>
    <t>Max CPE Throughput</t>
  </si>
  <si>
    <t xml:space="preserve"> SD-WAN
Edge </t>
  </si>
  <si>
    <t xml:space="preserve"> SD-WAN
(Mbps) </t>
  </si>
  <si>
    <t xml:space="preserve"> SD-WAN+
Adv/Prem
(Mbps) </t>
  </si>
  <si>
    <t xml:space="preserve">Optional pricing components: List Pricing Lease Option </t>
  </si>
  <si>
    <t xml:space="preserve"> Cold Spare
(Optional) </t>
  </si>
  <si>
    <t xml:space="preserve">Optional pricing components: List Pricing Purchase Option </t>
  </si>
  <si>
    <t xml:space="preserve"> Standard install </t>
  </si>
  <si>
    <t xml:space="preserve"> Switches: TP-Link - DW2694 </t>
  </si>
  <si>
    <t xml:space="preserve"> Switches: Cisco - SG110-16 </t>
  </si>
  <si>
    <t xml:space="preserve"> SFP 1 Gbps copper </t>
  </si>
  <si>
    <t xml:space="preserve"> SFP 1 Gbps fiber </t>
  </si>
  <si>
    <t xml:space="preserve"> SFP 10 Gbps fiber </t>
  </si>
  <si>
    <t xml:space="preserve"> UPS </t>
  </si>
  <si>
    <t xml:space="preserve"> Gateway Pair Locations </t>
  </si>
  <si>
    <t>NE = New York, NY / Ashburn, VA</t>
  </si>
  <si>
    <t>SE = Atlanta, GA / Miami, FL</t>
  </si>
  <si>
    <t>MW = Chicago, IL / Dallas, TX</t>
  </si>
  <si>
    <t>SW = Los Angeles, CA / San Jose, CA</t>
  </si>
  <si>
    <t>#2. SD-WAN Cloud Core Bandwidth</t>
  </si>
  <si>
    <t xml:space="preserve">Maximum
Aggregate
Throughput </t>
  </si>
  <si>
    <t xml:space="preserve"> 50 Mbps </t>
  </si>
  <si>
    <t xml:space="preserve"> 100 Mbps </t>
  </si>
  <si>
    <t xml:space="preserve"> 200 Mbps </t>
  </si>
  <si>
    <t xml:space="preserve"> 500 Mbps </t>
  </si>
  <si>
    <t xml:space="preserve"> 1 Gbps </t>
  </si>
  <si>
    <t xml:space="preserve"> 2 Gbps </t>
  </si>
  <si>
    <t xml:space="preserve"> 5 Gbps </t>
  </si>
  <si>
    <t xml:space="preserve"> 10 Gbps </t>
  </si>
  <si>
    <t xml:space="preserve">* Price does NOT include Access; Access options are: • WIN Access (Type 1/Type 2/Type 3): EoF, EoC, TDM, Cellular Wireless, Fixed Wireless, </t>
  </si>
  <si>
    <t>HFC, and Broadband (DSL, FIOS or cable), and/or Customer provided (BYOB): DSL, FIOS or cable</t>
  </si>
  <si>
    <t>* Includes 24x7x365 phone support and 8x5xNBD hardware replacement within the continental US</t>
  </si>
  <si>
    <t>* Price floor is 80%. For further discounts, please open a pricing ICB.</t>
  </si>
  <si>
    <t>MNS CPEv2: 1, 2, 3, 4, 5 &amp; 7 Year Terms</t>
  </si>
  <si>
    <t>MNS CPEv2 Standalone - Recurring Price</t>
  </si>
  <si>
    <t>Tier</t>
  </si>
  <si>
    <t>High Availability*</t>
  </si>
  <si>
    <t>1 Year</t>
  </si>
  <si>
    <t>2 Year</t>
  </si>
  <si>
    <t>3 Year</t>
  </si>
  <si>
    <t>4 Year</t>
  </si>
  <si>
    <t>5 Year</t>
  </si>
  <si>
    <t>7 Year</t>
  </si>
  <si>
    <t>Fortinet-60E</t>
  </si>
  <si>
    <t>Fortinet-200E</t>
  </si>
  <si>
    <t>Fortinet-600E</t>
  </si>
  <si>
    <t>HA</t>
  </si>
  <si>
    <t>MNS CPEv2 Add-On** to SD-WAN with Fortinet (UTM Software License Only) - Recurring Price</t>
  </si>
  <si>
    <t>MNS CPEv2 Accessories</t>
  </si>
  <si>
    <t>All</t>
  </si>
  <si>
    <t>Rack Mount - Fortinet</t>
  </si>
  <si>
    <t>*High Availability (HA) Pricing includes two Fortinet devices</t>
  </si>
  <si>
    <t>**MNS CPEv2 Add-On requires the purchase of SD-WAN Fortinet Firewall equipment</t>
  </si>
  <si>
    <t>MNS Cloud: All Terms</t>
  </si>
  <si>
    <t>MNS Cloud Tier - Recurring Price</t>
  </si>
  <si>
    <t>1.0 Mb</t>
  </si>
  <si>
    <t>2.0 Mb</t>
  </si>
  <si>
    <t>3.0 Mb</t>
  </si>
  <si>
    <t>4.0 Mb</t>
  </si>
  <si>
    <t>5.0 Mb</t>
  </si>
  <si>
    <t>6.0 Mb</t>
  </si>
  <si>
    <t>7.0 Mb</t>
  </si>
  <si>
    <t>8.0 Mb</t>
  </si>
  <si>
    <t>9.0 Mb</t>
  </si>
  <si>
    <t>10.0 Mb</t>
  </si>
  <si>
    <t>11.0 Mb</t>
  </si>
  <si>
    <t>12.0 Mb</t>
  </si>
  <si>
    <t>13.0 Mb</t>
  </si>
  <si>
    <t>14.0 Mb</t>
  </si>
  <si>
    <t>15.0 Mb</t>
  </si>
  <si>
    <t>16.0 Mb</t>
  </si>
  <si>
    <t>17.0 Mb</t>
  </si>
  <si>
    <t>18.0 Mb</t>
  </si>
  <si>
    <t>19.0 Mb</t>
  </si>
  <si>
    <t>20.0 Mb</t>
  </si>
  <si>
    <t>25.0 Mb</t>
  </si>
  <si>
    <t>30.0 Mb</t>
  </si>
  <si>
    <t>35.0 Mb</t>
  </si>
  <si>
    <t>40.0 Mb</t>
  </si>
  <si>
    <t>45.0 Mb</t>
  </si>
  <si>
    <t>50.0 Mb</t>
  </si>
  <si>
    <t>55.0 Mb</t>
  </si>
  <si>
    <t>60.0 Mb</t>
  </si>
  <si>
    <t>65.0 Mb</t>
  </si>
  <si>
    <t>70.0 Mb</t>
  </si>
  <si>
    <t>75.0 Mb</t>
  </si>
  <si>
    <t>80.0 Mb</t>
  </si>
  <si>
    <t>85.0 Mb</t>
  </si>
  <si>
    <t>90.0 Mb</t>
  </si>
  <si>
    <t>95.0 Mb</t>
  </si>
  <si>
    <t>100.0 Mb</t>
  </si>
  <si>
    <t>125.0 Mb</t>
  </si>
  <si>
    <t>150.0 Mb</t>
  </si>
  <si>
    <t>175.0 Mb</t>
  </si>
  <si>
    <t>200.0 Mb</t>
  </si>
  <si>
    <t>225.0 Mb</t>
  </si>
  <si>
    <t>250.0 Mb</t>
  </si>
  <si>
    <t>275.0 Mb</t>
  </si>
  <si>
    <t>300.0 Mb</t>
  </si>
  <si>
    <t>325.0 Mb</t>
  </si>
  <si>
    <t>350.0 Mb</t>
  </si>
  <si>
    <t>375.0 Mb</t>
  </si>
  <si>
    <t>400.0 Mb</t>
  </si>
  <si>
    <t>425.0 Mb</t>
  </si>
  <si>
    <t>450.0 Mb</t>
  </si>
  <si>
    <t>475.0 Mb</t>
  </si>
  <si>
    <t>500.0 Mb</t>
  </si>
  <si>
    <t>600.0 Mb</t>
  </si>
  <si>
    <t>700.0 Mb</t>
  </si>
  <si>
    <t>800.0 Mb</t>
  </si>
  <si>
    <t>900.0 Mb</t>
  </si>
  <si>
    <t>1.0 Gb</t>
  </si>
  <si>
    <t>Cloud IP Block - Recurring Price</t>
  </si>
  <si>
    <t>Block Size</t>
  </si>
  <si>
    <t xml:space="preserve">  /30 - Block of 4 IPs</t>
  </si>
  <si>
    <t xml:space="preserve">  /29 - Block of 8 IPs</t>
  </si>
  <si>
    <t xml:space="preserve">  /28 - Block of 16 IPs</t>
  </si>
  <si>
    <t xml:space="preserve">  /27 - Block of 32 IPs</t>
  </si>
  <si>
    <t xml:space="preserve">  /26 - Block of 64 IPs</t>
  </si>
  <si>
    <t xml:space="preserve">  /25 - Block of 128 IPs</t>
  </si>
  <si>
    <t xml:space="preserve">  /24 (Class C) - Block of 256 IPs</t>
  </si>
  <si>
    <t>Distributed Denial of Service (DDoS): All Terms</t>
  </si>
  <si>
    <t>Feature</t>
  </si>
  <si>
    <t>DDoS Assurance Tier (Mbps)</t>
  </si>
  <si>
    <t>Quantity</t>
  </si>
  <si>
    <t>Recurring Price</t>
  </si>
  <si>
    <t>Non-Recurring Price</t>
  </si>
  <si>
    <t>DDoS Assurance*</t>
  </si>
  <si>
    <t>DDoS Assurance</t>
  </si>
  <si>
    <t>DDoS Assurance 50</t>
  </si>
  <si>
    <t>DDoS Assurance 100</t>
  </si>
  <si>
    <t>DDoS Assurance 200</t>
  </si>
  <si>
    <t>DDoS Assurance 300</t>
  </si>
  <si>
    <t>DDoS Assurance 400</t>
  </si>
  <si>
    <t>DDoS Assurance 500</t>
  </si>
  <si>
    <t>DDoS Assurance 600</t>
  </si>
  <si>
    <t>DDoS Assurance 700</t>
  </si>
  <si>
    <t>DDoS Assurance 800</t>
  </si>
  <si>
    <t>DDoS Assurance 900</t>
  </si>
  <si>
    <t>DDoS Assurance 1000</t>
  </si>
  <si>
    <t>DDoS Assurance 2000</t>
  </si>
  <si>
    <t>DDoS Assurance 3000</t>
  </si>
  <si>
    <t>DDoS Assurance 4000</t>
  </si>
  <si>
    <t>DDoS Assurance 5000</t>
  </si>
  <si>
    <t>DDoS Assurance 6000</t>
  </si>
  <si>
    <t>DDoS Assurance 7000</t>
  </si>
  <si>
    <t>DDoS Assurance 8000</t>
  </si>
  <si>
    <t>DDoS Assurance 9000</t>
  </si>
  <si>
    <t>DDoS Assurance 10000</t>
  </si>
  <si>
    <t>DDoS Mitigation</t>
  </si>
  <si>
    <t>DDoS Mitigation 50</t>
  </si>
  <si>
    <t>DDoS Mitigation 100</t>
  </si>
  <si>
    <t>DDoS Mitigation 200</t>
  </si>
  <si>
    <t>DDoS Mitigation 300</t>
  </si>
  <si>
    <t>DDoS Mitigation 400</t>
  </si>
  <si>
    <t>DDoS Mitigation 500</t>
  </si>
  <si>
    <t>DDoS Mitigation 600</t>
  </si>
  <si>
    <t>DDoS Mitigation 700</t>
  </si>
  <si>
    <t>DDoS Mitigation 800</t>
  </si>
  <si>
    <t>DDoS Mitigation 900</t>
  </si>
  <si>
    <t>DDoS Mitigation 1000</t>
  </si>
  <si>
    <t>DDoS Mitigation 2000</t>
  </si>
  <si>
    <t>DDoS Mitigation 3000</t>
  </si>
  <si>
    <t>DDoS Mitigation 4000</t>
  </si>
  <si>
    <t>DDoS Mitigation 5000</t>
  </si>
  <si>
    <t>DDoS Mitigation 6000</t>
  </si>
  <si>
    <t>DDoS Mitigation 7000</t>
  </si>
  <si>
    <t>DDoS Mitigation 8000</t>
  </si>
  <si>
    <t>DDoS Mitigation 9000</t>
  </si>
  <si>
    <t>DDoS Mitigation 10000</t>
  </si>
  <si>
    <t>Expedite Activation</t>
  </si>
  <si>
    <t>Critical Asset Monitoring</t>
  </si>
  <si>
    <t>1-n</t>
  </si>
  <si>
    <t>High Availability Critical Asset Monitoring</t>
  </si>
  <si>
    <t>*DDoS Assurance includes one (1) mitigation per calendar month. Customer will incur an overage fee, as outlined below, for each attack mitigated after the one (1) monthly entitlement.  A “mitigation” is considered the complete process of: (i) an attack being identified; (ii) the identified attack being mitigated; and (iii) the identified attack ceases and mitigation is stopped.</t>
  </si>
  <si>
    <t>Bandwidth of Circuit Protected</t>
  </si>
  <si>
    <t>Overage Fee</t>
  </si>
  <si>
    <t>Up to 500 Mbps</t>
  </si>
  <si>
    <t>501 Mbps – 1,000 Mbps</t>
  </si>
  <si>
    <t>Greater than 1,000 Mbps</t>
  </si>
  <si>
    <t>OfficeSuite UC Plan, 5yr and 3yr term options available</t>
  </si>
  <si>
    <t>Seat fee: 5yr  MRC</t>
  </si>
  <si>
    <t>Seat fee: 3yr  MRC</t>
  </si>
  <si>
    <t>Rent 5yr MRC</t>
  </si>
  <si>
    <t>Rent 3yr MRC</t>
  </si>
  <si>
    <t>Additional features and options (in addition to any above).  These prices do not vary based on term.</t>
  </si>
  <si>
    <t>Prices do not vary by term</t>
  </si>
  <si>
    <t>RPM 7-27-21 (Added 3yr prices)</t>
  </si>
  <si>
    <t>All prices are monthly lease. No purchase option.</t>
  </si>
  <si>
    <t>STEP 2: IPS, NGAM, CASB, &amp; MDR are added on individually across the whole account (all sites and remote users)</t>
  </si>
  <si>
    <t>STEP 3: SDP Clients are per remote user. Base + any and all add-ons</t>
  </si>
  <si>
    <t>STEP 4: Physical sockets are required per site. vSockets (virtual) for AWS or Azure Cloud instances</t>
  </si>
  <si>
    <t>STEP 5: WE Management Services  Advanced or Concierge across the whole account  (all sites and remote users)</t>
  </si>
  <si>
    <t>STEP 6: Hardware, expansion cards, and extra public IP addresses are optional add-ons (per site)</t>
  </si>
  <si>
    <t xml:space="preserve">Base Service </t>
  </si>
  <si>
    <t>Add-On Licensed Service</t>
  </si>
  <si>
    <t>5% discount</t>
  </si>
  <si>
    <t>IPS-Retail</t>
  </si>
  <si>
    <t>NGAM-Retail</t>
  </si>
  <si>
    <t>CASB-Retail</t>
  </si>
  <si>
    <t>SDP (Remote user) Pricing</t>
  </si>
  <si>
    <t>User Count</t>
  </si>
  <si>
    <t>Base- Retail</t>
  </si>
  <si>
    <t>Software Defined Perimeter (SDP) 1+</t>
  </si>
  <si>
    <t>Sockets</t>
  </si>
  <si>
    <t>X1500 Socket</t>
  </si>
  <si>
    <t>X1700 Socket</t>
  </si>
  <si>
    <t>vSocket (AWS, Azure)</t>
  </si>
  <si>
    <t>$          0.00</t>
  </si>
  <si>
    <t>WE Management Services</t>
  </si>
  <si>
    <t>Service</t>
  </si>
  <si>
    <t>Advanced- Retail</t>
  </si>
  <si>
    <t>Concierge-Retail</t>
  </si>
  <si>
    <t>Enhanced SD-WAN</t>
  </si>
  <si>
    <t>3rd Party IPSEC</t>
  </si>
  <si>
    <t>Site Intrustion Prevention System (IPS)</t>
  </si>
  <si>
    <t>Site Next Generation Anti-Malware (NGAM)</t>
  </si>
  <si>
    <t>Site Cloud Access Service Broker (CASB)</t>
  </si>
  <si>
    <t>Software Defined Permeter (SDP)</t>
  </si>
  <si>
    <t>Intrustion Prevention System (SDP)</t>
  </si>
  <si>
    <t>Next Generation Anti-Malware (SDP)</t>
  </si>
  <si>
    <t>Cloud Access Service Broker (SDP)</t>
  </si>
  <si>
    <t>Optional Add-ons</t>
  </si>
  <si>
    <t>HA Socket X1500</t>
  </si>
  <si>
    <t>HA Socket X1700</t>
  </si>
  <si>
    <t>Dual Rackmount Kits</t>
  </si>
  <si>
    <t>Cato 2 Port 1G Fiber SR Card</t>
  </si>
  <si>
    <t>Cato 2 Port 1G Fiber LR Card</t>
  </si>
  <si>
    <t>Cato 2 Port 10G Fiber SR Card</t>
  </si>
  <si>
    <t>Cato 2 Port 10G Fiber LR Card</t>
  </si>
  <si>
    <t>Cato 4 Port 10G Fiber SR Card  </t>
  </si>
  <si>
    <t>Cato 4 Port 10G Fiber LR Card  </t>
  </si>
  <si>
    <t>Cato 4 Port Copper Card</t>
  </si>
  <si>
    <t>Extra IP address</t>
  </si>
  <si>
    <t>If total MDR charges do not exceed $1,800 per month, MDR will need to be removed from the quote.</t>
  </si>
  <si>
    <t>1 YR Retail MRC</t>
  </si>
  <si>
    <t>2 YR Retail MRC</t>
  </si>
  <si>
    <t>3 YR Retail MRC</t>
  </si>
  <si>
    <t>4 YR Retail MRC</t>
  </si>
  <si>
    <t>5-7 YR Retail MRC</t>
  </si>
  <si>
    <t>5% Discount</t>
  </si>
  <si>
    <t>Basic MRC</t>
  </si>
  <si>
    <t>Advanced MRC</t>
  </si>
  <si>
    <t>Premium MRC</t>
  </si>
  <si>
    <t>All Terms MRC</t>
  </si>
  <si>
    <t>LAN Services - Meraki</t>
  </si>
  <si>
    <t>All prices are monthly recurring per device.</t>
  </si>
  <si>
    <t>After 5% Discount</t>
  </si>
  <si>
    <t xml:space="preserve">SFP Optical Connector (MA-SFP-1GB-SX) </t>
  </si>
  <si>
    <t xml:space="preserve">SFP Optical Connector (MA-SFP-1GB-TX) </t>
  </si>
  <si>
    <t>SFP Optical Connector (MA-SFP-10GB-SR)</t>
  </si>
  <si>
    <t>SFP Optical Connector (MA-SFP-10GB-LR)</t>
  </si>
  <si>
    <t>SFP Optical Connector (MA-SFP-10GB-LRM)</t>
  </si>
  <si>
    <t>Remote Reboot</t>
  </si>
  <si>
    <t>Remote Reboot - 5-port powerstrip</t>
  </si>
  <si>
    <t>Optional accessories need to be ordered separately, like Switch SFPs for example.</t>
  </si>
  <si>
    <t>3-Yr Retail MRC</t>
  </si>
  <si>
    <t>4-Yr Retail MRC</t>
  </si>
  <si>
    <t>5-Yr Retail MRC</t>
  </si>
  <si>
    <t>SASE &amp; SSE with Cato Rate Sheet</t>
  </si>
  <si>
    <t>STEP 1: Select throughput for either SASE or SSE for each location.</t>
  </si>
  <si>
    <t>Add-On Licensed Services</t>
  </si>
  <si>
    <t>Throughput</t>
  </si>
  <si>
    <t>SSE</t>
  </si>
  <si>
    <t>SASE*</t>
  </si>
  <si>
    <t>DLP**-Retail</t>
  </si>
  <si>
    <t>MDR***-Retail</t>
  </si>
  <si>
    <t>5 Mbps (IP Sec Only)</t>
  </si>
  <si>
    <t>25 Mbps</t>
  </si>
  <si>
    <t>75 Mbps</t>
  </si>
  <si>
    <t>300 Mbps</t>
  </si>
  <si>
    <t>400 Mbps</t>
  </si>
  <si>
    <t>600 Mbps</t>
  </si>
  <si>
    <t>700 Mbps</t>
  </si>
  <si>
    <t>800 Mbps</t>
  </si>
  <si>
    <t>900 Mbps</t>
  </si>
  <si>
    <t>1Gbps</t>
  </si>
  <si>
    <t>1.5Gbps</t>
  </si>
  <si>
    <t>2Gbps</t>
  </si>
  <si>
    <t>3Gbps</t>
  </si>
  <si>
    <t xml:space="preserve">*  “Enhanced SD-WAN” is SASE and includes (SD-WAN, SWG, &amp; FWaaS) </t>
  </si>
  <si>
    <t>** DLP Requires CASB</t>
  </si>
  <si>
    <t>*** MDR requires a minimum of $1,800 per month across a customer opportunity.</t>
  </si>
  <si>
    <t>TalkDesk UCaaS</t>
  </si>
  <si>
    <t>3yr term</t>
  </si>
  <si>
    <t>Feature Name</t>
  </si>
  <si>
    <t>Talkdesk CX Cloud Essentials Licenses</t>
  </si>
  <si>
    <t/>
  </si>
  <si>
    <t>Talkdesk CX Elevate Licenses</t>
  </si>
  <si>
    <t>Talkdesk CX Elite Licenses</t>
  </si>
  <si>
    <t>Healthcare Experience Cloud for Providers</t>
  </si>
  <si>
    <t>Financial Services Experience Cloud for Banking</t>
  </si>
  <si>
    <t>Talkdesk CX Cloud Essentials Licenses (Concurrent)</t>
  </si>
  <si>
    <t>Talkdesk CX Elevate Licenses (Concurrent)</t>
  </si>
  <si>
    <t>Talkdesk CX Elite Licenses (Concurrent)</t>
  </si>
  <si>
    <t>Health Experience Cloud for Providers (Concurrent)</t>
  </si>
  <si>
    <t>Financial Services Experience Cloud for Banking (Concurrent)</t>
  </si>
  <si>
    <t>Agent Assist</t>
  </si>
  <si>
    <t>Agent Assist Premium Transcription</t>
  </si>
  <si>
    <t>Case Management for Voice</t>
  </si>
  <si>
    <t>Case Management for Email</t>
  </si>
  <si>
    <t>Custom Reporting with Live and Explore</t>
  </si>
  <si>
    <t>Customer Experience Analytics</t>
  </si>
  <si>
    <t>Customer Experience Analytics-Premium Transcription</t>
  </si>
  <si>
    <t>CX Sensors</t>
  </si>
  <si>
    <t>CX Sensors Premium</t>
  </si>
  <si>
    <t>Guardian</t>
  </si>
  <si>
    <t>Hybrid Cloud</t>
  </si>
  <si>
    <t>Proactive Outbound Engagement</t>
  </si>
  <si>
    <t>Smart SMS for Salesforce</t>
  </si>
  <si>
    <t>Talkdesk Banking Connector</t>
  </si>
  <si>
    <t>Talkdesk Banking Connector Activation</t>
  </si>
  <si>
    <t>Talkdesk Digital Engagement Facebook Messager</t>
  </si>
  <si>
    <t>Talkdesk Epic Connector Premium</t>
  </si>
  <si>
    <t>Talkdesk Epic Connector Premium Activation</t>
  </si>
  <si>
    <t>Talkdesk Epic Connector Standard</t>
  </si>
  <si>
    <t>Talkdesk Epic Connector Standard Activation</t>
  </si>
  <si>
    <t>Talkdesk for Salesforce</t>
  </si>
  <si>
    <t>Talkdesk for Salesforce Service Cloud Voice</t>
  </si>
  <si>
    <t>Talkdesk Hubspot Connector</t>
  </si>
  <si>
    <t>Talkdesk Microsoft Teams Connector</t>
  </si>
  <si>
    <t>Talkdesk Pega Connector</t>
  </si>
  <si>
    <t>Talkdesk Pega Connector Activation</t>
  </si>
  <si>
    <t>Quality Management</t>
  </si>
  <si>
    <t>Talkdesk Oracle Service Cloud Connector</t>
  </si>
  <si>
    <t>Talkdesk Oracle Service Cloud Connector Activation</t>
  </si>
  <si>
    <t>Talkdesk ServiceNow Connector</t>
  </si>
  <si>
    <t>Talkdesk Verint WFM Cloud Connector</t>
  </si>
  <si>
    <t>Talkdesk Verint WFM Cloud Connector Activation</t>
  </si>
  <si>
    <t>Talkdesk Zoom Connector</t>
  </si>
  <si>
    <t>Agent Assist (Concurrent)</t>
  </si>
  <si>
    <t>Agent Assist-Premium Transcription (Concurrent)</t>
  </si>
  <si>
    <t>Case Management for Voice (Concurrent)</t>
  </si>
  <si>
    <t>Case Management for Email (Concurrent)</t>
  </si>
  <si>
    <t>Custom Reporting with Live and Explore (Concurrent)</t>
  </si>
  <si>
    <t>Customer Experience Analytics (Concurrent)</t>
  </si>
  <si>
    <t>Customer Experience Analytics Premium Transcription (Concurrent)</t>
  </si>
  <si>
    <t>CX Sensors (Concurrent)</t>
  </si>
  <si>
    <t>CX Sensors Premium (Concurrent)</t>
  </si>
  <si>
    <t>Guardian (Concurrent)</t>
  </si>
  <si>
    <t>Hybrid Cloud (Concurrent)</t>
  </si>
  <si>
    <t>Proactive Outbound Engagement (Concurrent)</t>
  </si>
  <si>
    <t>Smart SMS for Salesforce (Concurrent)</t>
  </si>
  <si>
    <t>Talkdesk Banking Connector (Concurrent)</t>
  </si>
  <si>
    <t>Talkdesk Banking Connector (Concurrent) Activation</t>
  </si>
  <si>
    <t>Talkdesk Digital Engagement - Facebook Messenger (Concurrent)</t>
  </si>
  <si>
    <t>Talkdesk Epic Connector Premium (Concurrent)</t>
  </si>
  <si>
    <t>Talkdesk Epic Connector Premium (Concurrent) Activation</t>
  </si>
  <si>
    <t>Talkdesk Epic Connector Standard (Concurrent)</t>
  </si>
  <si>
    <t>Talkdesk Epic Connector Standard (Concurrent) Activation</t>
  </si>
  <si>
    <t>Talkdesk for Salesforce (Concurrent)</t>
  </si>
  <si>
    <t>Talkdesk for Salesforce Service Cloud Voice (Concurrent)</t>
  </si>
  <si>
    <t>Talkdesk Hubspot Connector (Concurrent)</t>
  </si>
  <si>
    <t>Talkdesk Microsoft Teams Connector (Concurrent)</t>
  </si>
  <si>
    <t>Talkdesk Pega Connector (Concurrent)</t>
  </si>
  <si>
    <t>Talkdesk Pega Connector (Concurrent) Activation</t>
  </si>
  <si>
    <t>Quality Management (Concurrent)</t>
  </si>
  <si>
    <t>Talkdesk Oracle Service Cloud Connector (Concurrent)</t>
  </si>
  <si>
    <t>Talkdesk Oracle Service Cloud Connector (Concurrent) Activation</t>
  </si>
  <si>
    <t>Talkdesk ServiceNow Connector (Concurrent)</t>
  </si>
  <si>
    <t>Talkdesk Verint WFM Cloud Connector (Concurrent)</t>
  </si>
  <si>
    <t>Talkdesk Verint WFM Cloud Connector (Concurrent) Activation</t>
  </si>
  <si>
    <t>Talkdesk Zoom Connector (Concurrent)</t>
  </si>
  <si>
    <t>Workforce Management (Concurrent)</t>
  </si>
  <si>
    <t>Local Presence</t>
  </si>
  <si>
    <t>Proactive Notifications</t>
  </si>
  <si>
    <t>Identity</t>
  </si>
  <si>
    <t>AI Trainer Standalone - Small Tier</t>
  </si>
  <si>
    <t>AI Trainer Standalone - Medium Tier</t>
  </si>
  <si>
    <t>AI Trainer Standalone - Large Tier</t>
  </si>
  <si>
    <t>Agent Assist and CX Sensors Premium - Small Tier</t>
  </si>
  <si>
    <t>Agent Assist and CX Sensors Premium - Medium Tier</t>
  </si>
  <si>
    <t>Agent Assist and CX Sensors Premium - Large Tier</t>
  </si>
  <si>
    <t>Customer Experience Analytics Premium - Small Tier</t>
  </si>
  <si>
    <t>Customer Experience Analytics Premium - Medium Tier</t>
  </si>
  <si>
    <t>Customer Experience Analytics Premium - Large Tier</t>
  </si>
  <si>
    <t>Conversation Orchestrator - Small Tier</t>
  </si>
  <si>
    <t>Conversation Orchestrator - Medium Tier</t>
  </si>
  <si>
    <t>Conversation Orchestrator - Large Tier</t>
  </si>
  <si>
    <t>Identity - Small Tier</t>
  </si>
  <si>
    <t>Identity - Medium Tier</t>
  </si>
  <si>
    <t>Identity - Large Tier</t>
  </si>
  <si>
    <t>Virtual Agent Voice - Small Tier</t>
  </si>
  <si>
    <t>Virtual Agent Voice - Medium Tier</t>
  </si>
  <si>
    <t>Virtual Agent Voice - Large Tier</t>
  </si>
  <si>
    <t>Virtual Agent Digital - Small Tier</t>
  </si>
  <si>
    <t>Virtual Agent Digital - Medium Tier</t>
  </si>
  <si>
    <t>Virtual Agent Digital - Large Tier</t>
  </si>
  <si>
    <t>AutoReach Enterprise</t>
  </si>
  <si>
    <t>AutoReach Professional</t>
  </si>
  <si>
    <t>AutoReach Campaign Management Enterprise</t>
  </si>
  <si>
    <t>Auvious Video Agents</t>
  </si>
  <si>
    <t>C2Perform Team</t>
  </si>
  <si>
    <t>Calabrio Analytics PHO</t>
  </si>
  <si>
    <t>Calabrio Analytics PHO and STT</t>
  </si>
  <si>
    <t>Calabrio QM Advanced</t>
  </si>
  <si>
    <t>Calabrio QM ONE Bundle</t>
  </si>
  <si>
    <t>Calabrio WFM Additional Connector Add-On</t>
  </si>
  <si>
    <t>Calabrio WFM Advanced</t>
  </si>
  <si>
    <t>Calabrio WFM Custom Reporting Access Add-on</t>
  </si>
  <si>
    <t>Calabrio WFM Customized Payroll Add-On</t>
  </si>
  <si>
    <t>Calabrio WFM Super User Add-On</t>
  </si>
  <si>
    <t>Calabrio WFM Training Services</t>
  </si>
  <si>
    <t>PCI Pal Assisted Payment Digital Channels</t>
  </si>
  <si>
    <t>PCI Pal Assisted Payment Voice</t>
  </si>
  <si>
    <t>PCI Pal Assisted Payment Voice and Digital Bundle</t>
  </si>
  <si>
    <t>PCI Pal Assisted Payment Voice Monitoring Add-on</t>
  </si>
  <si>
    <t>PCI Pal Self-Service Payment IVR Access</t>
  </si>
  <si>
    <t>PCI Pal Self-Service Payment IVR Additional Channel Add-On</t>
  </si>
  <si>
    <t>PCI Pal Speech Add-On</t>
  </si>
  <si>
    <t>Playvox Agent Performance</t>
  </si>
  <si>
    <t>Playvox Full Quality Management Suite</t>
  </si>
  <si>
    <t>Playvox Learning Management System Add-On</t>
  </si>
  <si>
    <t>Playvox Quality Management</t>
  </si>
  <si>
    <t>Playvox Salesforce Connector Add-On</t>
  </si>
  <si>
    <t>Playvox Voice of the Customer Add-On</t>
  </si>
  <si>
    <t>Playvox WFM Additional Connector Add-On</t>
  </si>
  <si>
    <t>Playvox Workforce Management</t>
  </si>
  <si>
    <t>SuccessKPI BI and Reporting</t>
  </si>
  <si>
    <t>SuccessKPI BI, Reporting and QM</t>
  </si>
  <si>
    <t>SuccessKPI Data and Speech Storage Add-on</t>
  </si>
  <si>
    <t>SuccessKPI Power Package</t>
  </si>
  <si>
    <t>SuccessKPI Speech and Text Analysis</t>
  </si>
  <si>
    <t>SuccessKPI Transcription Package Add-on</t>
  </si>
  <si>
    <t>Talkdesk CX Cloud Essentials Licenses-Bare Implementation</t>
  </si>
  <si>
    <t>Talkdesk CX Cloud Essentials Licenses-Basic Implementation</t>
  </si>
  <si>
    <t>Talkdesk CX Cloud Essentials Licenses-All Implementation</t>
  </si>
  <si>
    <t>Talkdesk CX Elevate Licenses-Bare Implementation</t>
  </si>
  <si>
    <t>Talkdesk CX Elevate Licenses-Basic Implementation</t>
  </si>
  <si>
    <t>Talkdesk CX Elevate Licenses-All Implementation</t>
  </si>
  <si>
    <t>Talkdesk CX Elite Licenses-Basic Implementation</t>
  </si>
  <si>
    <t>Talkdesk CX Elite Licenses-All Implementation</t>
  </si>
  <si>
    <t>Workforce Management Implementation</t>
  </si>
  <si>
    <t>Customer Experience Analytics Implementation</t>
  </si>
  <si>
    <t>Agent Assist Implementation</t>
  </si>
  <si>
    <t>Proactive Outbound Engagement Implementation</t>
  </si>
  <si>
    <t>Talkdesk for Salesforce Implementation</t>
  </si>
  <si>
    <t>ServiceNow Connector Implementation</t>
  </si>
  <si>
    <t>Microsoft Teams Connector Implementation</t>
  </si>
  <si>
    <t>Identity Implementation</t>
  </si>
  <si>
    <t>Hubspot Connector Implementation</t>
  </si>
  <si>
    <t>Hybrid Cloud Implementation</t>
  </si>
  <si>
    <t>Local Presence Implementation</t>
  </si>
  <si>
    <t>CX Sensors Implementation</t>
  </si>
  <si>
    <t>Custom Reporting with Live and Explore Implementation</t>
  </si>
  <si>
    <t>Conversations Mobile App Implementation</t>
  </si>
  <si>
    <t>BigCommerce Implementation</t>
  </si>
  <si>
    <t>Contactually Implementation</t>
  </si>
  <si>
    <t>Custom CRM Consulting Implementation</t>
  </si>
  <si>
    <t>Freshdesk Implementation</t>
  </si>
  <si>
    <t>Freshservice Implementation</t>
  </si>
  <si>
    <t>Front Implementation</t>
  </si>
  <si>
    <t>Google Contacts Implementation</t>
  </si>
  <si>
    <t>HelpScout Implementation</t>
  </si>
  <si>
    <t>Highrise Implementation</t>
  </si>
  <si>
    <t>Infusionsoft Implementation</t>
  </si>
  <si>
    <t>Intercom Implementation</t>
  </si>
  <si>
    <t>Kustomer Implementation</t>
  </si>
  <si>
    <t>LiveChat Implementation</t>
  </si>
  <si>
    <t>Nimble Implementation</t>
  </si>
  <si>
    <t>Microsoft Dynamics Cloud (pre v9) Implementation</t>
  </si>
  <si>
    <t>Microsoft Dynamics Cloud (post v9) Implementation</t>
  </si>
  <si>
    <t>Olark Implementation</t>
  </si>
  <si>
    <t>OnePageCRM Implementation</t>
  </si>
  <si>
    <t>Pipedrive Implementation</t>
  </si>
  <si>
    <t>Shopify Implementation</t>
  </si>
  <si>
    <t>Slack Implementation</t>
  </si>
  <si>
    <t>SnapEngage Implementation</t>
  </si>
  <si>
    <t>UserVoice Implementation</t>
  </si>
  <si>
    <t>ZenDesk Implementation</t>
  </si>
  <si>
    <t>Zoho Implementation</t>
  </si>
  <si>
    <t>Rapid Deploy Implementation (per 100 users)</t>
  </si>
  <si>
    <t>IVR Data Dips Implementation (per data dip)</t>
  </si>
  <si>
    <t>Additional Call Flows/IVRs Implementation (per flow)</t>
  </si>
  <si>
    <t>Phone Numbers Config Implementation (per 10 numbers)</t>
  </si>
  <si>
    <t>Go Live Events Implementation (phases) - (per go live event)</t>
  </si>
  <si>
    <t>Training Sessions Implementation (per training session)</t>
  </si>
  <si>
    <t>Connections Actions Implementation (per action)</t>
  </si>
  <si>
    <t>Custom Professional Services</t>
  </si>
  <si>
    <t>Custom Quote</t>
  </si>
  <si>
    <t>Windstream Project Management</t>
  </si>
  <si>
    <t>List MRC</t>
  </si>
  <si>
    <t>List NRC</t>
  </si>
  <si>
    <t>Information Technology Services RFP # 2023-069</t>
  </si>
  <si>
    <t>TXShare MRC</t>
  </si>
  <si>
    <t xml:space="preserve">TXShare NRC </t>
  </si>
  <si>
    <t xml:space="preserve">VLS Pricing: </t>
  </si>
  <si>
    <t xml:space="preserve">*Open market items may arise depending on services and equipment changes during time of installation, should those occur, Windstream will call these out on the individual proposal to the customer. </t>
  </si>
  <si>
    <t>New Service Contract 2023</t>
  </si>
  <si>
    <t>List Price</t>
  </si>
  <si>
    <t>Discount for contract</t>
  </si>
  <si>
    <t>Deployment Services</t>
  </si>
  <si>
    <t xml:space="preserve">$120 hr. RBH </t>
  </si>
  <si>
    <t xml:space="preserve"> $116 hr. RBH </t>
  </si>
  <si>
    <t>Integration Services)</t>
  </si>
  <si>
    <t>Consulting/Advisory Services</t>
  </si>
  <si>
    <t xml:space="preserve">$187.50 hr. RBH </t>
  </si>
  <si>
    <t xml:space="preserve"> $181.25 hr. RBH </t>
  </si>
  <si>
    <t>Architectural Design Services</t>
  </si>
  <si>
    <t>Statement of Work Services</t>
  </si>
  <si>
    <t xml:space="preserve">$286 RBH </t>
  </si>
  <si>
    <t xml:space="preserve"> $255 RBH </t>
  </si>
  <si>
    <t>Complete Seat</t>
  </si>
  <si>
    <t>Includes Standard seat features plus extension call recording, extension monitoring, and OfficeSuite Live 250 participant host bridge</t>
  </si>
  <si>
    <t>Mitel 6920w Wi-Fi phone</t>
  </si>
  <si>
    <t>Mitel 6930w Wi-Fi phone</t>
  </si>
  <si>
    <t>Mitel 6940w Wi-Fi phone</t>
  </si>
  <si>
    <t>Poly Trio 8300 Conference Phone</t>
  </si>
  <si>
    <t>Poly Trio 8800 Conference Phone</t>
  </si>
  <si>
    <t>Yealink W76P Pkg (one base, one W56H)</t>
  </si>
  <si>
    <t>Yealink W79P Pkg (one base, one W59R)</t>
  </si>
  <si>
    <t>Yealink W56H cordless handset</t>
  </si>
  <si>
    <t>Yealink W59R cordless rugged handset</t>
  </si>
  <si>
    <t>Poly Wall Mount bracket (VVX 150&amp;250)</t>
  </si>
  <si>
    <t>Power kit for Poly Trio 8300</t>
  </si>
  <si>
    <t>Power kit for Poly Trio 8800</t>
  </si>
  <si>
    <t>Pair of Poly Trio expansion mics</t>
  </si>
  <si>
    <t>Yealink RT30 repeater / range extender</t>
  </si>
  <si>
    <t>Yealink W56H/W59R replacement battery</t>
  </si>
  <si>
    <t>HD Meeting Webinar 5000 participant</t>
  </si>
  <si>
    <t>OfficeSuite Live - 250 Participant License</t>
  </si>
  <si>
    <t>RPM 1-18-24 (rev'd seat &amp; phone portfolio, updated prices for remainder)</t>
  </si>
  <si>
    <r>
      <t>1 Gateway Pair Price</t>
    </r>
    <r>
      <rPr>
        <b/>
        <sz val="11"/>
        <color rgb="FFFFFFFF"/>
        <rFont val="Calibri"/>
        <family val="2"/>
        <scheme val="minor"/>
      </rPr>
      <t xml:space="preserve"> (aggregate across customer's entire network)</t>
    </r>
  </si>
  <si>
    <r>
      <t>2 Gateway Pairs Price</t>
    </r>
    <r>
      <rPr>
        <b/>
        <sz val="11"/>
        <color rgb="FFFFFFFF"/>
        <rFont val="Calibri"/>
        <family val="2"/>
        <scheme val="minor"/>
      </rPr>
      <t xml:space="preserve"> (aggregate across customer's entire network)</t>
    </r>
  </si>
  <si>
    <r>
      <t>3 Gateway Pairs Price</t>
    </r>
    <r>
      <rPr>
        <b/>
        <sz val="11"/>
        <color rgb="FFFFFFFF"/>
        <rFont val="Calibri"/>
        <family val="2"/>
        <scheme val="minor"/>
      </rPr>
      <t xml:space="preserve"> (aggregate across customer's entire network)</t>
    </r>
  </si>
  <si>
    <r>
      <t>4 Gateway Pairs Price</t>
    </r>
    <r>
      <rPr>
        <b/>
        <sz val="11"/>
        <color rgb="FFFFFFFF"/>
        <rFont val="Calibri"/>
        <family val="2"/>
        <scheme val="minor"/>
      </rPr>
      <t xml:space="preserve"> (aggregate across customer's entire network)</t>
    </r>
  </si>
  <si>
    <t>Note: Both Meraki WiFi and Camera should be powered by PoE Switches.  These PoE Injectors can be used if a PoE switch is not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</si>
</sst>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409]* #,##0_);_([$$-409]* \(#,##0\);_([$$-409]* &quot;-&quot;??_);_(@_)"/>
  </numFmts>
  <fonts count="53" x14ac:knownFonts="1">
    <font>
      <sz val="11"/>
      <color theme="1"/>
      <name val="Calibri"/>
      <family val="2"/>
      <scheme val="minor"/>
    </font>
    <font>
      <b/>
      <u/>
      <sz val="14"/>
      <color theme="1"/>
      <name val="Calibri"/>
      <family val="2"/>
      <scheme val="minor"/>
    </font>
    <font>
      <sz val="11"/>
      <color rgb="FFFF0000"/>
      <name val="Calibri"/>
      <family val="2"/>
      <scheme val="minor"/>
    </font>
    <font>
      <b/>
      <sz val="1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color rgb="FF1F497D"/>
      <name val="Calibri"/>
      <family val="2"/>
      <scheme val="minor"/>
    </font>
    <font>
      <u/>
      <sz val="11"/>
      <color theme="1"/>
      <name val="Calibri"/>
      <family val="2"/>
      <scheme val="minor"/>
    </font>
    <font>
      <sz val="12"/>
      <color theme="1"/>
      <name val="Cambria"/>
      <family val="1"/>
    </font>
    <font>
      <b/>
      <sz val="11"/>
      <color rgb="FF000000"/>
      <name val="Calibri"/>
      <family val="2"/>
    </font>
    <font>
      <sz val="11"/>
      <color rgb="FF000000"/>
      <name val="Calibri"/>
      <family val="2"/>
    </font>
    <font>
      <sz val="10"/>
      <color theme="1"/>
      <name val="Arial"/>
      <family val="2"/>
    </font>
    <font>
      <sz val="11"/>
      <color theme="1"/>
      <name val="Arial"/>
      <family val="2"/>
    </font>
    <font>
      <b/>
      <sz val="11"/>
      <color theme="1"/>
      <name val="Arial"/>
      <family val="2"/>
    </font>
    <font>
      <b/>
      <sz val="11"/>
      <color rgb="FF0070C0"/>
      <name val="Arial"/>
      <family val="2"/>
    </font>
    <font>
      <b/>
      <sz val="11"/>
      <color rgb="FF0070C0"/>
      <name val="Calibri"/>
      <family val="2"/>
      <scheme val="minor"/>
    </font>
    <font>
      <i/>
      <sz val="10"/>
      <color theme="1"/>
      <name val="Arial"/>
      <family val="2"/>
    </font>
    <font>
      <i/>
      <sz val="11"/>
      <color rgb="FF000000"/>
      <name val="Calibri"/>
      <family val="2"/>
    </font>
    <font>
      <sz val="11"/>
      <name val="Calibri"/>
      <family val="2"/>
      <scheme val="minor"/>
    </font>
    <font>
      <i/>
      <sz val="11"/>
      <color theme="1"/>
      <name val="Calibri"/>
      <family val="2"/>
      <scheme val="minor"/>
    </font>
    <font>
      <b/>
      <sz val="14"/>
      <name val="Calibri"/>
      <family val="2"/>
      <scheme val="minor"/>
    </font>
    <font>
      <b/>
      <i/>
      <sz val="11"/>
      <color theme="1"/>
      <name val="Calibri"/>
      <family val="2"/>
      <scheme val="minor"/>
    </font>
    <font>
      <b/>
      <i/>
      <sz val="11"/>
      <color rgb="FFFF0000"/>
      <name val="Calibri"/>
      <family val="2"/>
      <scheme val="minor"/>
    </font>
    <font>
      <sz val="11"/>
      <color theme="9" tint="-0.249977111117893"/>
      <name val="Calibri"/>
      <family val="2"/>
      <scheme val="minor"/>
    </font>
    <font>
      <u/>
      <sz val="11"/>
      <color theme="10"/>
      <name val="Calibri"/>
      <family val="2"/>
      <scheme val="minor"/>
    </font>
    <font>
      <sz val="11"/>
      <name val="Calibri"/>
      <family val="2"/>
    </font>
    <font>
      <b/>
      <u/>
      <sz val="11"/>
      <color rgb="FF000000"/>
      <name val="Calibri"/>
      <family val="2"/>
    </font>
    <font>
      <sz val="11"/>
      <color theme="1"/>
      <name val="Calibri"/>
      <family val="2"/>
    </font>
    <font>
      <b/>
      <sz val="16"/>
      <color theme="1"/>
      <name val="Calibri"/>
      <family val="2"/>
      <scheme val="minor"/>
    </font>
    <font>
      <b/>
      <sz val="11"/>
      <name val="Arial"/>
      <family val="2"/>
    </font>
    <font>
      <b/>
      <sz val="14"/>
      <color theme="1"/>
      <name val="Calibri"/>
      <family val="2"/>
      <scheme val="minor"/>
    </font>
    <font>
      <b/>
      <sz val="11"/>
      <color indexed="8"/>
      <name val="Calibri"/>
      <family val="2"/>
      <scheme val="minor"/>
    </font>
    <font>
      <b/>
      <sz val="16"/>
      <color rgb="FF0070C0"/>
      <name val="Arial"/>
      <family val="2"/>
    </font>
    <font>
      <b/>
      <i/>
      <sz val="14"/>
      <color theme="1"/>
      <name val="Calibri"/>
      <family val="2"/>
      <scheme val="minor"/>
    </font>
    <font>
      <sz val="14"/>
      <color theme="9" tint="-0.249977111117893"/>
      <name val="Calibri"/>
      <family val="2"/>
      <scheme val="minor"/>
    </font>
    <font>
      <u/>
      <sz val="11"/>
      <name val="Calibri"/>
      <family val="2"/>
      <scheme val="minor"/>
    </font>
    <font>
      <b/>
      <i/>
      <sz val="12"/>
      <color theme="1"/>
      <name val="Calibri"/>
      <family val="2"/>
      <scheme val="minor"/>
    </font>
    <font>
      <sz val="12"/>
      <color theme="1"/>
      <name val="Calibri"/>
      <family val="2"/>
      <scheme val="minor"/>
    </font>
    <font>
      <i/>
      <sz val="12"/>
      <color theme="1"/>
      <name val="Calibri"/>
      <family val="2"/>
      <scheme val="minor"/>
    </font>
    <font>
      <b/>
      <sz val="13"/>
      <color rgb="FFFFFFFF"/>
      <name val="Calibri"/>
      <family val="2"/>
      <scheme val="minor"/>
    </font>
    <font>
      <i/>
      <sz val="11"/>
      <name val="Calibri"/>
      <family val="2"/>
      <scheme val="minor"/>
    </font>
    <font>
      <b/>
      <sz val="11"/>
      <color rgb="FFFFFFFF"/>
      <name val="Calibri"/>
      <family val="2"/>
      <scheme val="minor"/>
    </font>
    <font>
      <sz val="14"/>
      <color theme="1"/>
      <name val="Calibri"/>
      <family val="2"/>
      <scheme val="minor"/>
    </font>
    <font>
      <sz val="11"/>
      <color rgb="FF000000"/>
      <name val="Calibri"/>
      <family val="2"/>
      <scheme val="minor"/>
    </font>
    <font>
      <b/>
      <u/>
      <sz val="11"/>
      <color rgb="FFFFFFFF"/>
      <name val="Calibri"/>
      <family val="2"/>
      <scheme val="minor"/>
    </font>
    <font>
      <b/>
      <sz val="14"/>
      <color rgb="FFFFFFFF"/>
      <name val="Calibri"/>
      <family val="2"/>
      <scheme val="minor"/>
    </font>
    <font>
      <b/>
      <sz val="12"/>
      <color theme="1"/>
      <name val="Calibri"/>
      <family val="2"/>
      <scheme val="minor"/>
    </font>
    <font>
      <sz val="10"/>
      <color theme="1"/>
      <name val="Calibri"/>
      <family val="2"/>
      <scheme val="minor"/>
    </font>
    <font>
      <b/>
      <sz val="14"/>
      <color indexed="8"/>
      <name val="Calibri"/>
      <family val="2"/>
      <scheme val="minor"/>
    </font>
    <font>
      <b/>
      <i/>
      <sz val="11"/>
      <name val="Calibri"/>
      <family val="2"/>
      <scheme val="minor"/>
    </font>
    <font>
      <sz val="10"/>
      <name val="Arial"/>
      <family val="2"/>
    </font>
    <font>
      <b/>
      <sz val="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0000"/>
        <bgColor rgb="FF000000"/>
      </patternFill>
    </fill>
    <fill>
      <patternFill patternType="solid">
        <fgColor rgb="FF404040"/>
        <bgColor rgb="FF000000"/>
      </patternFill>
    </fill>
    <fill>
      <patternFill patternType="solid">
        <fgColor rgb="FF808080"/>
        <bgColor rgb="FF000000"/>
      </patternFill>
    </fill>
    <fill>
      <patternFill patternType="solid">
        <fgColor rgb="FFFFFFFF"/>
        <bgColor rgb="FF000000"/>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CCFF"/>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44" fontId="4" fillId="0" borderId="0" applyFont="0" applyFill="0" applyBorder="0" applyAlignment="0" applyProtection="0"/>
    <xf numFmtId="0" fontId="25" fillId="0" borderId="0" applyNumberFormat="0" applyFill="0" applyBorder="0" applyAlignment="0" applyProtection="0"/>
    <xf numFmtId="9" fontId="4" fillId="0" borderId="0" applyFont="0" applyFill="0" applyBorder="0" applyAlignment="0" applyProtection="0"/>
  </cellStyleXfs>
  <cellXfs count="396">
    <xf numFmtId="0" fontId="0" fillId="0" borderId="0" xfId="0"/>
    <xf numFmtId="16" fontId="0" fillId="0" borderId="0" xfId="0" applyNumberFormat="1"/>
    <xf numFmtId="0" fontId="5" fillId="0" borderId="0" xfId="0" applyFont="1"/>
    <xf numFmtId="44" fontId="0" fillId="0" borderId="12" xfId="1" applyFont="1" applyFill="1" applyBorder="1" applyAlignment="1">
      <alignment horizontal="center"/>
    </xf>
    <xf numFmtId="44" fontId="0" fillId="0" borderId="10" xfId="1" applyFont="1" applyFill="1" applyBorder="1" applyAlignment="1">
      <alignment horizontal="center"/>
    </xf>
    <xf numFmtId="0" fontId="0" fillId="0" borderId="0" xfId="0" applyAlignment="1">
      <alignment horizontal="left"/>
    </xf>
    <xf numFmtId="44" fontId="0" fillId="0" borderId="0" xfId="1" applyFont="1"/>
    <xf numFmtId="0" fontId="11" fillId="0" borderId="16" xfId="0" applyFont="1" applyBorder="1" applyAlignment="1">
      <alignment horizontal="center" vertical="center"/>
    </xf>
    <xf numFmtId="0" fontId="0" fillId="9" borderId="0" xfId="0" applyFill="1"/>
    <xf numFmtId="0" fontId="0" fillId="10" borderId="0" xfId="0" applyFill="1"/>
    <xf numFmtId="0" fontId="0" fillId="11" borderId="0" xfId="0" applyFill="1"/>
    <xf numFmtId="0" fontId="0" fillId="12" borderId="0" xfId="0" applyFill="1"/>
    <xf numFmtId="0" fontId="0" fillId="2" borderId="0" xfId="0" applyFill="1"/>
    <xf numFmtId="0" fontId="5" fillId="0" borderId="31" xfId="0" applyFont="1" applyFill="1" applyBorder="1" applyAlignment="1">
      <alignment horizontal="center"/>
    </xf>
    <xf numFmtId="44" fontId="0" fillId="0" borderId="0" xfId="1" applyFont="1" applyFill="1" applyBorder="1" applyAlignment="1">
      <alignment horizontal="center"/>
    </xf>
    <xf numFmtId="44" fontId="0" fillId="0" borderId="18" xfId="1" applyFont="1" applyFill="1" applyBorder="1" applyAlignment="1">
      <alignment horizontal="center"/>
    </xf>
    <xf numFmtId="0" fontId="15" fillId="0" borderId="0" xfId="0" applyFont="1" applyFill="1" applyAlignment="1">
      <alignment horizontal="left" vertical="center"/>
    </xf>
    <xf numFmtId="0" fontId="15" fillId="0" borderId="0" xfId="0" applyFont="1" applyFill="1" applyAlignment="1">
      <alignment vertical="center"/>
    </xf>
    <xf numFmtId="0" fontId="0" fillId="0" borderId="0" xfId="0" applyFill="1"/>
    <xf numFmtId="0" fontId="5" fillId="0" borderId="30" xfId="0" applyFont="1" applyFill="1" applyBorder="1" applyAlignment="1">
      <alignment horizontal="left"/>
    </xf>
    <xf numFmtId="0" fontId="0" fillId="0" borderId="4" xfId="0" applyFill="1" applyBorder="1" applyAlignment="1">
      <alignment horizontal="left"/>
    </xf>
    <xf numFmtId="0" fontId="0" fillId="0" borderId="17" xfId="0" applyFill="1" applyBorder="1" applyAlignment="1">
      <alignment horizontal="left"/>
    </xf>
    <xf numFmtId="0" fontId="0" fillId="0" borderId="0" xfId="0" applyFill="1" applyAlignment="1">
      <alignment horizontal="left"/>
    </xf>
    <xf numFmtId="0" fontId="22" fillId="0" borderId="0" xfId="0" applyFont="1" applyFill="1" applyAlignment="1">
      <alignment horizontal="left"/>
    </xf>
    <xf numFmtId="44" fontId="0" fillId="0" borderId="0" xfId="1" applyFont="1" applyFill="1" applyBorder="1"/>
    <xf numFmtId="44" fontId="0" fillId="0" borderId="18" xfId="1" applyFont="1" applyFill="1" applyBorder="1"/>
    <xf numFmtId="0" fontId="22" fillId="0" borderId="0" xfId="0" applyFont="1" applyFill="1"/>
    <xf numFmtId="0" fontId="24" fillId="0" borderId="0" xfId="0" applyFont="1" applyFill="1"/>
    <xf numFmtId="0" fontId="0" fillId="0" borderId="30" xfId="0" applyFill="1" applyBorder="1" applyAlignment="1">
      <alignment horizontal="left"/>
    </xf>
    <xf numFmtId="0" fontId="0" fillId="0" borderId="0" xfId="0" applyFill="1" applyBorder="1" applyAlignment="1">
      <alignment horizontal="center"/>
    </xf>
    <xf numFmtId="0" fontId="0" fillId="0" borderId="18" xfId="0" applyFill="1" applyBorder="1" applyAlignment="1">
      <alignment horizontal="center"/>
    </xf>
    <xf numFmtId="0" fontId="0" fillId="0" borderId="18" xfId="0" applyFill="1" applyBorder="1"/>
    <xf numFmtId="0" fontId="0" fillId="0" borderId="24" xfId="0" applyFill="1" applyBorder="1"/>
    <xf numFmtId="0" fontId="0" fillId="0" borderId="0" xfId="0" applyFill="1" applyBorder="1"/>
    <xf numFmtId="0" fontId="0" fillId="0" borderId="0" xfId="0" applyFill="1" applyBorder="1" applyAlignment="1">
      <alignment horizontal="left"/>
    </xf>
    <xf numFmtId="0" fontId="0" fillId="0" borderId="20" xfId="0" applyFill="1" applyBorder="1"/>
    <xf numFmtId="0" fontId="0" fillId="0" borderId="11" xfId="0" applyFill="1" applyBorder="1"/>
    <xf numFmtId="0" fontId="5" fillId="0" borderId="11" xfId="0" applyFont="1" applyFill="1" applyBorder="1"/>
    <xf numFmtId="44" fontId="0" fillId="0" borderId="13" xfId="1" applyFont="1" applyFill="1" applyBorder="1" applyAlignment="1">
      <alignment horizontal="center"/>
    </xf>
    <xf numFmtId="44" fontId="0" fillId="0" borderId="14" xfId="1" applyFont="1" applyFill="1" applyBorder="1" applyAlignment="1">
      <alignment horizontal="center"/>
    </xf>
    <xf numFmtId="0" fontId="19" fillId="0" borderId="0" xfId="2" applyFont="1"/>
    <xf numFmtId="44" fontId="0" fillId="0" borderId="16" xfId="1" applyFont="1" applyFill="1" applyBorder="1"/>
    <xf numFmtId="44" fontId="0" fillId="0" borderId="29" xfId="1" applyFont="1" applyFill="1" applyBorder="1"/>
    <xf numFmtId="44" fontId="0" fillId="0" borderId="0" xfId="1" applyFont="1" applyFill="1"/>
    <xf numFmtId="44" fontId="0" fillId="0" borderId="19" xfId="1" applyFont="1" applyFill="1" applyBorder="1"/>
    <xf numFmtId="0" fontId="5" fillId="0" borderId="32" xfId="0" applyFont="1" applyFill="1" applyBorder="1" applyAlignment="1">
      <alignment horizontal="center"/>
    </xf>
    <xf numFmtId="0" fontId="0" fillId="0" borderId="5" xfId="0" applyFill="1" applyBorder="1"/>
    <xf numFmtId="44" fontId="0" fillId="0" borderId="5" xfId="1" applyFont="1" applyFill="1" applyBorder="1" applyAlignment="1">
      <alignment horizontal="center"/>
    </xf>
    <xf numFmtId="44" fontId="0" fillId="0" borderId="24" xfId="1" applyFont="1" applyFill="1" applyBorder="1" applyAlignment="1">
      <alignment horizontal="center"/>
    </xf>
    <xf numFmtId="44" fontId="0" fillId="0" borderId="5" xfId="0" applyNumberFormat="1" applyFill="1" applyBorder="1"/>
    <xf numFmtId="44" fontId="0" fillId="0" borderId="24" xfId="0" applyNumberFormat="1" applyFill="1" applyBorder="1"/>
    <xf numFmtId="0" fontId="0" fillId="0" borderId="31" xfId="0" applyFill="1" applyBorder="1"/>
    <xf numFmtId="0" fontId="0" fillId="0" borderId="32" xfId="0" applyFill="1" applyBorder="1"/>
    <xf numFmtId="44" fontId="0" fillId="0" borderId="0" xfId="0" applyNumberFormat="1" applyFill="1" applyBorder="1"/>
    <xf numFmtId="44" fontId="0" fillId="0" borderId="18" xfId="0" applyNumberFormat="1" applyFill="1" applyBorder="1"/>
    <xf numFmtId="0" fontId="31" fillId="0" borderId="0" xfId="0" applyFont="1"/>
    <xf numFmtId="0" fontId="19" fillId="0" borderId="0" xfId="0" applyFont="1"/>
    <xf numFmtId="8" fontId="0" fillId="0" borderId="0" xfId="0" applyNumberFormat="1"/>
    <xf numFmtId="0" fontId="5" fillId="0" borderId="8" xfId="0" applyFont="1" applyBorder="1"/>
    <xf numFmtId="0" fontId="0" fillId="0" borderId="21" xfId="0" applyBorder="1"/>
    <xf numFmtId="44" fontId="0" fillId="0" borderId="19" xfId="1" applyFont="1" applyFill="1" applyBorder="1" applyAlignment="1">
      <alignment horizontal="center"/>
    </xf>
    <xf numFmtId="44" fontId="0" fillId="0" borderId="34" xfId="1" applyFont="1" applyFill="1" applyBorder="1"/>
    <xf numFmtId="44" fontId="0" fillId="0" borderId="21" xfId="1" applyFont="1" applyFill="1" applyBorder="1"/>
    <xf numFmtId="0" fontId="0" fillId="0" borderId="12" xfId="0" applyBorder="1"/>
    <xf numFmtId="44" fontId="0" fillId="0" borderId="10" xfId="1" applyFont="1" applyFill="1" applyBorder="1"/>
    <xf numFmtId="44" fontId="0" fillId="0" borderId="12" xfId="1" applyFont="1" applyFill="1" applyBorder="1"/>
    <xf numFmtId="0" fontId="0" fillId="0" borderId="13" xfId="0" applyBorder="1"/>
    <xf numFmtId="44" fontId="0" fillId="0" borderId="22" xfId="1" applyFont="1" applyFill="1" applyBorder="1"/>
    <xf numFmtId="44" fontId="0" fillId="0" borderId="14" xfId="1" applyFont="1" applyFill="1" applyBorder="1"/>
    <xf numFmtId="44" fontId="0" fillId="0" borderId="13" xfId="1" applyFont="1" applyFill="1" applyBorder="1"/>
    <xf numFmtId="44" fontId="0" fillId="0" borderId="37" xfId="1" applyFont="1" applyFill="1" applyBorder="1"/>
    <xf numFmtId="44" fontId="5" fillId="0" borderId="33" xfId="1" applyFont="1" applyFill="1" applyBorder="1"/>
    <xf numFmtId="44" fontId="0" fillId="0" borderId="22" xfId="1" quotePrefix="1" applyFont="1" applyFill="1" applyBorder="1"/>
    <xf numFmtId="0" fontId="5" fillId="0" borderId="6" xfId="0" applyFont="1" applyBorder="1"/>
    <xf numFmtId="44" fontId="5" fillId="0" borderId="6" xfId="1" applyFont="1" applyFill="1" applyBorder="1"/>
    <xf numFmtId="0" fontId="0" fillId="0" borderId="29" xfId="0" applyBorder="1"/>
    <xf numFmtId="0" fontId="0" fillId="0" borderId="25" xfId="0" applyBorder="1"/>
    <xf numFmtId="44" fontId="0" fillId="0" borderId="25" xfId="1" applyFont="1" applyFill="1" applyBorder="1"/>
    <xf numFmtId="44" fontId="0" fillId="0" borderId="0" xfId="1" applyFont="1" applyAlignment="1">
      <alignment horizontal="right"/>
    </xf>
    <xf numFmtId="0" fontId="5" fillId="0" borderId="16" xfId="0" applyFont="1" applyFill="1" applyBorder="1" applyAlignment="1">
      <alignment wrapText="1"/>
    </xf>
    <xf numFmtId="0" fontId="15" fillId="2" borderId="0" xfId="0" applyFont="1" applyFill="1" applyAlignment="1">
      <alignment vertical="center"/>
    </xf>
    <xf numFmtId="0" fontId="35" fillId="2" borderId="0" xfId="0" applyFont="1" applyFill="1"/>
    <xf numFmtId="0" fontId="31" fillId="2" borderId="30" xfId="0" applyFont="1" applyFill="1" applyBorder="1" applyAlignment="1">
      <alignment horizontal="left"/>
    </xf>
    <xf numFmtId="0" fontId="34" fillId="2" borderId="30" xfId="0" applyFont="1" applyFill="1" applyBorder="1" applyAlignment="1">
      <alignment horizontal="left"/>
    </xf>
    <xf numFmtId="0" fontId="32" fillId="2" borderId="0" xfId="0" applyFont="1" applyFill="1" applyAlignment="1">
      <alignment horizontal="center"/>
    </xf>
    <xf numFmtId="44" fontId="5" fillId="2" borderId="0" xfId="1" applyFont="1" applyFill="1" applyAlignment="1">
      <alignment horizontal="center"/>
    </xf>
    <xf numFmtId="0" fontId="0" fillId="0" borderId="0" xfId="0" applyFont="1"/>
    <xf numFmtId="0" fontId="20" fillId="0" borderId="0" xfId="0" applyFont="1" applyFill="1" applyAlignment="1">
      <alignment vertical="center" wrapText="1"/>
    </xf>
    <xf numFmtId="0" fontId="37" fillId="0" borderId="0" xfId="0" applyFont="1" applyFill="1" applyAlignment="1">
      <alignment vertical="center" wrapText="1"/>
    </xf>
    <xf numFmtId="0" fontId="38" fillId="0" borderId="0" xfId="0" applyFont="1" applyFill="1"/>
    <xf numFmtId="0" fontId="39" fillId="0" borderId="0" xfId="0" applyFont="1" applyFill="1" applyAlignment="1">
      <alignment vertical="center" wrapText="1"/>
    </xf>
    <xf numFmtId="0" fontId="38" fillId="0" borderId="0" xfId="0" applyFont="1" applyFill="1" applyAlignment="1">
      <alignment vertical="center"/>
    </xf>
    <xf numFmtId="0" fontId="0" fillId="0" borderId="16" xfId="0" applyBorder="1"/>
    <xf numFmtId="0" fontId="3" fillId="7" borderId="16" xfId="0" applyFont="1" applyFill="1" applyBorder="1" applyAlignment="1">
      <alignment wrapText="1"/>
    </xf>
    <xf numFmtId="0" fontId="41" fillId="7" borderId="16" xfId="0" applyFont="1" applyFill="1" applyBorder="1" applyAlignment="1">
      <alignment wrapText="1"/>
    </xf>
    <xf numFmtId="0" fontId="42" fillId="7" borderId="16" xfId="0" applyFont="1" applyFill="1" applyBorder="1" applyAlignment="1">
      <alignment wrapText="1"/>
    </xf>
    <xf numFmtId="0" fontId="31" fillId="0" borderId="16" xfId="0" applyFont="1" applyBorder="1"/>
    <xf numFmtId="8" fontId="0" fillId="0" borderId="0" xfId="0" applyNumberFormat="1" applyFont="1"/>
    <xf numFmtId="44" fontId="0" fillId="0" borderId="0" xfId="0" applyNumberFormat="1" applyFont="1"/>
    <xf numFmtId="0" fontId="0" fillId="0" borderId="0" xfId="0" applyFont="1" applyAlignment="1">
      <alignment wrapText="1"/>
    </xf>
    <xf numFmtId="8" fontId="0" fillId="0" borderId="0" xfId="1" applyNumberFormat="1" applyFont="1"/>
    <xf numFmtId="0" fontId="19" fillId="0" borderId="0" xfId="0" applyFont="1" applyAlignment="1">
      <alignment wrapText="1"/>
    </xf>
    <xf numFmtId="0" fontId="0" fillId="0" borderId="0" xfId="0" applyFont="1" applyAlignment="1">
      <alignment vertical="top" wrapText="1"/>
    </xf>
    <xf numFmtId="0" fontId="43" fillId="0" borderId="16" xfId="0" applyFont="1" applyBorder="1"/>
    <xf numFmtId="0" fontId="0" fillId="2" borderId="16" xfId="0" applyFill="1" applyBorder="1"/>
    <xf numFmtId="0" fontId="0" fillId="0" borderId="23" xfId="0" applyBorder="1"/>
    <xf numFmtId="0" fontId="0" fillId="0" borderId="41" xfId="0" applyBorder="1"/>
    <xf numFmtId="0" fontId="0" fillId="0" borderId="19" xfId="0" applyBorder="1"/>
    <xf numFmtId="0" fontId="0" fillId="0" borderId="42" xfId="0" applyBorder="1"/>
    <xf numFmtId="0" fontId="0" fillId="0" borderId="43" xfId="0" applyBorder="1"/>
    <xf numFmtId="0" fontId="0" fillId="0" borderId="44" xfId="0" applyBorder="1"/>
    <xf numFmtId="0" fontId="0" fillId="0" borderId="10" xfId="0" applyBorder="1"/>
    <xf numFmtId="0" fontId="0" fillId="0" borderId="22" xfId="0" applyBorder="1"/>
    <xf numFmtId="0" fontId="0" fillId="0" borderId="14" xfId="0" applyBorder="1"/>
    <xf numFmtId="0" fontId="0" fillId="0" borderId="16" xfId="0" applyFont="1" applyBorder="1"/>
    <xf numFmtId="0" fontId="0" fillId="0" borderId="16" xfId="0" applyFont="1" applyFill="1" applyBorder="1"/>
    <xf numFmtId="0" fontId="20" fillId="0" borderId="16" xfId="0" applyFont="1" applyFill="1" applyBorder="1" applyAlignment="1">
      <alignment wrapText="1"/>
    </xf>
    <xf numFmtId="0" fontId="0" fillId="0" borderId="20" xfId="0" applyBorder="1"/>
    <xf numFmtId="0" fontId="0" fillId="0" borderId="11" xfId="0" applyBorder="1"/>
    <xf numFmtId="0" fontId="19" fillId="0" borderId="44" xfId="0" applyFont="1" applyFill="1" applyBorder="1"/>
    <xf numFmtId="44" fontId="19" fillId="0" borderId="13" xfId="1" applyFont="1" applyFill="1" applyBorder="1"/>
    <xf numFmtId="16" fontId="1" fillId="2" borderId="16" xfId="0" applyNumberFormat="1" applyFont="1" applyFill="1" applyBorder="1"/>
    <xf numFmtId="16" fontId="0" fillId="2" borderId="16" xfId="0" applyNumberFormat="1" applyFill="1" applyBorder="1"/>
    <xf numFmtId="16" fontId="0" fillId="0" borderId="16" xfId="0" applyNumberFormat="1" applyBorder="1"/>
    <xf numFmtId="16" fontId="5" fillId="0" borderId="16" xfId="0" applyNumberFormat="1" applyFont="1" applyBorder="1"/>
    <xf numFmtId="0" fontId="5" fillId="0" borderId="16" xfId="0" applyFont="1" applyFill="1" applyBorder="1"/>
    <xf numFmtId="0" fontId="0" fillId="0" borderId="16" xfId="0" applyFill="1" applyBorder="1"/>
    <xf numFmtId="0" fontId="6" fillId="0" borderId="16" xfId="0" applyFont="1" applyFill="1" applyBorder="1"/>
    <xf numFmtId="0" fontId="5" fillId="0" borderId="16" xfId="0" applyFont="1" applyFill="1" applyBorder="1" applyAlignment="1">
      <alignment horizontal="center"/>
    </xf>
    <xf numFmtId="0" fontId="7" fillId="0" borderId="16" xfId="0" applyFont="1" applyBorder="1" applyAlignment="1">
      <alignment horizontal="left" vertical="center" indent="5"/>
    </xf>
    <xf numFmtId="0" fontId="19" fillId="0" borderId="16" xfId="0" applyFont="1" applyBorder="1" applyAlignment="1">
      <alignment vertical="center"/>
    </xf>
    <xf numFmtId="0" fontId="19" fillId="0" borderId="16" xfId="0" applyFont="1" applyBorder="1"/>
    <xf numFmtId="0" fontId="36" fillId="0" borderId="16" xfId="0" applyFont="1" applyBorder="1" applyAlignment="1">
      <alignment vertical="center"/>
    </xf>
    <xf numFmtId="0" fontId="7" fillId="0" borderId="16" xfId="0" applyFont="1" applyBorder="1" applyAlignment="1">
      <alignment vertical="center"/>
    </xf>
    <xf numFmtId="0" fontId="8" fillId="0" borderId="16" xfId="0" applyFont="1" applyBorder="1"/>
    <xf numFmtId="0" fontId="0" fillId="0" borderId="23" xfId="0" applyFill="1" applyBorder="1"/>
    <xf numFmtId="0" fontId="0" fillId="0" borderId="41" xfId="0" applyFill="1" applyBorder="1"/>
    <xf numFmtId="0" fontId="0" fillId="0" borderId="19" xfId="0" applyFill="1" applyBorder="1"/>
    <xf numFmtId="0" fontId="6" fillId="0" borderId="11" xfId="0" applyFont="1" applyFill="1" applyBorder="1"/>
    <xf numFmtId="0" fontId="6" fillId="0" borderId="12" xfId="0" applyFont="1" applyFill="1" applyBorder="1" applyAlignment="1">
      <alignment horizontal="center"/>
    </xf>
    <xf numFmtId="0" fontId="6" fillId="0" borderId="10" xfId="0" applyFont="1" applyFill="1" applyBorder="1" applyAlignment="1">
      <alignment horizontal="center"/>
    </xf>
    <xf numFmtId="0" fontId="19" fillId="0" borderId="11" xfId="0" applyFont="1" applyBorder="1" applyAlignment="1">
      <alignment vertical="center"/>
    </xf>
    <xf numFmtId="6" fontId="0" fillId="0" borderId="12" xfId="0" applyNumberFormat="1" applyBorder="1"/>
    <xf numFmtId="8" fontId="0" fillId="0" borderId="12" xfId="0" applyNumberFormat="1" applyBorder="1"/>
    <xf numFmtId="6" fontId="0" fillId="0" borderId="10" xfId="0" applyNumberFormat="1" applyBorder="1"/>
    <xf numFmtId="6" fontId="0" fillId="0" borderId="13" xfId="0" applyNumberFormat="1" applyBorder="1"/>
    <xf numFmtId="6" fontId="0" fillId="0" borderId="14" xfId="0" applyNumberFormat="1" applyBorder="1"/>
    <xf numFmtId="8" fontId="0" fillId="0" borderId="13" xfId="0" applyNumberFormat="1" applyBorder="1"/>
    <xf numFmtId="0" fontId="19" fillId="0" borderId="11" xfId="0" applyFont="1" applyFill="1" applyBorder="1" applyAlignment="1">
      <alignment vertical="center"/>
    </xf>
    <xf numFmtId="0" fontId="19" fillId="0" borderId="11" xfId="0" applyFont="1" applyFill="1" applyBorder="1"/>
    <xf numFmtId="0" fontId="0" fillId="0" borderId="1" xfId="0" applyFill="1" applyBorder="1"/>
    <xf numFmtId="6" fontId="19" fillId="0" borderId="14" xfId="0" applyNumberFormat="1" applyFont="1" applyFill="1" applyBorder="1"/>
    <xf numFmtId="0" fontId="19" fillId="0" borderId="20" xfId="0" applyFont="1" applyFill="1" applyBorder="1"/>
    <xf numFmtId="164" fontId="19" fillId="0" borderId="11" xfId="0" applyNumberFormat="1" applyFont="1" applyBorder="1" applyAlignment="1">
      <alignment vertical="top" wrapText="1"/>
    </xf>
    <xf numFmtId="0" fontId="0" fillId="0" borderId="1" xfId="0" applyBorder="1"/>
    <xf numFmtId="0" fontId="6" fillId="0" borderId="12" xfId="0" applyFont="1" applyBorder="1" applyAlignment="1">
      <alignment horizontal="center"/>
    </xf>
    <xf numFmtId="0" fontId="6" fillId="0" borderId="10" xfId="0" applyFont="1" applyBorder="1" applyAlignment="1">
      <alignment horizontal="center"/>
    </xf>
    <xf numFmtId="0" fontId="9" fillId="0" borderId="16" xfId="0" applyFont="1" applyBorder="1" applyAlignment="1">
      <alignment vertical="center"/>
    </xf>
    <xf numFmtId="0" fontId="10" fillId="0" borderId="16" xfId="0" applyFont="1" applyBorder="1" applyAlignment="1">
      <alignment horizontal="center" vertical="center"/>
    </xf>
    <xf numFmtId="0" fontId="20" fillId="0" borderId="16" xfId="0" applyFont="1" applyBorder="1" applyAlignment="1">
      <alignment vertical="center" wrapText="1"/>
    </xf>
    <xf numFmtId="0" fontId="12" fillId="0" borderId="16" xfId="0" applyFont="1" applyBorder="1" applyAlignment="1">
      <alignment vertical="center"/>
    </xf>
    <xf numFmtId="0" fontId="13" fillId="0" borderId="16" xfId="0" applyFont="1" applyBorder="1" applyAlignment="1">
      <alignment vertical="center"/>
    </xf>
    <xf numFmtId="0" fontId="17" fillId="0" borderId="16" xfId="0" applyFont="1" applyBorder="1" applyAlignment="1">
      <alignment vertical="center" wrapText="1"/>
    </xf>
    <xf numFmtId="0" fontId="16" fillId="2" borderId="16" xfId="0" applyFont="1" applyFill="1" applyBorder="1"/>
    <xf numFmtId="0" fontId="16" fillId="0" borderId="16" xfId="0" applyFont="1" applyBorder="1"/>
    <xf numFmtId="0" fontId="9" fillId="0" borderId="16" xfId="0" applyFont="1" applyBorder="1"/>
    <xf numFmtId="0" fontId="11" fillId="0" borderId="16" xfId="0" applyFont="1" applyFill="1" applyBorder="1" applyAlignment="1">
      <alignment vertical="center"/>
    </xf>
    <xf numFmtId="0" fontId="11" fillId="0" borderId="16" xfId="0" applyFont="1" applyBorder="1" applyAlignment="1">
      <alignment vertical="center"/>
    </xf>
    <xf numFmtId="0" fontId="22" fillId="0" borderId="16" xfId="0" applyFont="1" applyFill="1" applyBorder="1" applyAlignment="1">
      <alignment horizontal="left"/>
    </xf>
    <xf numFmtId="0" fontId="0" fillId="0" borderId="16" xfId="0" applyFill="1" applyBorder="1" applyAlignment="1">
      <alignment horizontal="center"/>
    </xf>
    <xf numFmtId="0" fontId="0" fillId="0" borderId="16" xfId="0" applyFill="1" applyBorder="1" applyAlignment="1">
      <alignment horizontal="left"/>
    </xf>
    <xf numFmtId="44" fontId="0" fillId="0" borderId="16" xfId="0" applyNumberFormat="1" applyFill="1" applyBorder="1"/>
    <xf numFmtId="0" fontId="10" fillId="0" borderId="16" xfId="0" applyFont="1" applyBorder="1" applyAlignment="1">
      <alignment vertical="center"/>
    </xf>
    <xf numFmtId="0" fontId="11" fillId="0" borderId="16" xfId="0" applyFont="1" applyFill="1" applyBorder="1" applyAlignment="1">
      <alignment horizontal="center" vertical="center"/>
    </xf>
    <xf numFmtId="8" fontId="11" fillId="0" borderId="16" xfId="0" applyNumberFormat="1" applyFont="1" applyBorder="1" applyAlignment="1">
      <alignment horizontal="center" vertical="center"/>
    </xf>
    <xf numFmtId="0" fontId="27" fillId="3" borderId="16" xfId="0" applyFont="1" applyFill="1" applyBorder="1" applyAlignment="1">
      <alignment vertical="center"/>
    </xf>
    <xf numFmtId="0" fontId="11" fillId="3" borderId="16" xfId="0" applyFont="1" applyFill="1" applyBorder="1" applyAlignment="1">
      <alignment vertical="center"/>
    </xf>
    <xf numFmtId="0" fontId="11" fillId="3" borderId="16" xfId="0" applyFont="1" applyFill="1" applyBorder="1" applyAlignment="1">
      <alignment horizontal="right" vertical="center"/>
    </xf>
    <xf numFmtId="0" fontId="10" fillId="3" borderId="16" xfId="0" applyFont="1" applyFill="1" applyBorder="1" applyAlignment="1">
      <alignment vertical="center"/>
    </xf>
    <xf numFmtId="0" fontId="15" fillId="0" borderId="16" xfId="0" applyFont="1" applyBorder="1" applyAlignment="1">
      <alignment vertical="center"/>
    </xf>
    <xf numFmtId="6" fontId="11" fillId="0" borderId="16" xfId="0" applyNumberFormat="1" applyFont="1" applyBorder="1" applyAlignment="1">
      <alignment horizontal="right" vertical="center"/>
    </xf>
    <xf numFmtId="6" fontId="11" fillId="2" borderId="16" xfId="0" applyNumberFormat="1" applyFont="1" applyFill="1" applyBorder="1" applyAlignment="1">
      <alignment horizontal="right" vertical="center"/>
    </xf>
    <xf numFmtId="166" fontId="10" fillId="0" borderId="16" xfId="1" applyNumberFormat="1" applyFont="1" applyBorder="1" applyAlignment="1">
      <alignment horizontal="center" vertical="center"/>
    </xf>
    <xf numFmtId="0" fontId="14" fillId="0" borderId="16" xfId="0" applyFont="1" applyBorder="1" applyAlignment="1">
      <alignment vertical="center"/>
    </xf>
    <xf numFmtId="8" fontId="11" fillId="0" borderId="16" xfId="0" applyNumberFormat="1" applyFont="1" applyFill="1" applyBorder="1" applyAlignment="1">
      <alignment horizontal="center" vertical="center"/>
    </xf>
    <xf numFmtId="0" fontId="0" fillId="14" borderId="16" xfId="0" applyFill="1" applyBorder="1"/>
    <xf numFmtId="0" fontId="16" fillId="14" borderId="16" xfId="0" applyFont="1" applyFill="1" applyBorder="1"/>
    <xf numFmtId="0" fontId="17" fillId="14" borderId="16" xfId="0" applyFont="1" applyFill="1" applyBorder="1" applyAlignment="1">
      <alignment vertical="center" wrapText="1"/>
    </xf>
    <xf numFmtId="164" fontId="0" fillId="0" borderId="16" xfId="1" applyNumberFormat="1" applyFont="1" applyFill="1" applyBorder="1" applyAlignment="1">
      <alignment horizontal="center"/>
    </xf>
    <xf numFmtId="0" fontId="13" fillId="14" borderId="16" xfId="0" applyFont="1" applyFill="1" applyBorder="1" applyAlignment="1">
      <alignment vertical="center"/>
    </xf>
    <xf numFmtId="6" fontId="11" fillId="14" borderId="16" xfId="0" applyNumberFormat="1" applyFont="1" applyFill="1" applyBorder="1" applyAlignment="1">
      <alignment horizontal="right" vertical="center"/>
    </xf>
    <xf numFmtId="3" fontId="10" fillId="0" borderId="16" xfId="0" applyNumberFormat="1" applyFont="1" applyBorder="1" applyAlignment="1">
      <alignment horizontal="center" vertical="center"/>
    </xf>
    <xf numFmtId="0" fontId="0" fillId="0" borderId="16" xfId="0" applyFont="1" applyBorder="1" applyAlignment="1"/>
    <xf numFmtId="0" fontId="3" fillId="13" borderId="16" xfId="0" applyFont="1" applyFill="1" applyBorder="1" applyAlignment="1">
      <alignment horizontal="center" vertical="center" wrapText="1"/>
    </xf>
    <xf numFmtId="0" fontId="42" fillId="6" borderId="16" xfId="0" applyFont="1" applyFill="1" applyBorder="1" applyAlignment="1">
      <alignment wrapText="1"/>
    </xf>
    <xf numFmtId="6" fontId="19" fillId="0" borderId="16" xfId="0" applyNumberFormat="1" applyFont="1" applyFill="1" applyBorder="1" applyAlignment="1">
      <alignment horizontal="center" vertical="center" wrapText="1"/>
    </xf>
    <xf numFmtId="0" fontId="40" fillId="7" borderId="16" xfId="0" applyFont="1" applyFill="1" applyBorder="1" applyAlignment="1">
      <alignment wrapText="1"/>
    </xf>
    <xf numFmtId="0" fontId="42" fillId="6" borderId="16" xfId="0" applyFont="1" applyFill="1" applyBorder="1" applyAlignment="1">
      <alignment horizontal="center" vertical="center" wrapText="1"/>
    </xf>
    <xf numFmtId="0" fontId="44" fillId="0" borderId="16" xfId="0" applyFont="1" applyFill="1" applyBorder="1" applyAlignment="1">
      <alignment horizontal="center" vertical="center" wrapText="1"/>
    </xf>
    <xf numFmtId="3" fontId="44" fillId="0" borderId="16" xfId="0" applyNumberFormat="1" applyFont="1" applyFill="1" applyBorder="1" applyAlignment="1">
      <alignment horizontal="center" vertical="center" wrapText="1"/>
    </xf>
    <xf numFmtId="6" fontId="19" fillId="0" borderId="16" xfId="0" applyNumberFormat="1" applyFont="1" applyFill="1" applyBorder="1" applyAlignment="1">
      <alignment wrapText="1"/>
    </xf>
    <xf numFmtId="0" fontId="0" fillId="0" borderId="16" xfId="0" applyFont="1" applyBorder="1" applyAlignment="1">
      <alignment wrapText="1"/>
    </xf>
    <xf numFmtId="0" fontId="19" fillId="0" borderId="16" xfId="0" applyFont="1" applyFill="1" applyBorder="1" applyAlignment="1">
      <alignment wrapText="1"/>
    </xf>
    <xf numFmtId="44" fontId="0" fillId="0" borderId="16" xfId="1" applyFont="1" applyFill="1" applyBorder="1" applyAlignment="1">
      <alignment horizontal="center"/>
    </xf>
    <xf numFmtId="0" fontId="0" fillId="0" borderId="11" xfId="0" applyFill="1" applyBorder="1" applyAlignment="1">
      <alignment wrapText="1"/>
    </xf>
    <xf numFmtId="0" fontId="28" fillId="0" borderId="0" xfId="0" applyFont="1" applyAlignment="1">
      <alignment wrapText="1"/>
    </xf>
    <xf numFmtId="0" fontId="28" fillId="0" borderId="16" xfId="0" applyFont="1" applyBorder="1" applyAlignment="1">
      <alignment wrapText="1"/>
    </xf>
    <xf numFmtId="0" fontId="18" fillId="0" borderId="16" xfId="0" applyFont="1" applyBorder="1" applyAlignment="1">
      <alignment vertical="center" wrapText="1"/>
    </xf>
    <xf numFmtId="0" fontId="10" fillId="0" borderId="16" xfId="0" applyFont="1" applyBorder="1" applyAlignment="1">
      <alignment horizontal="center" vertical="center" wrapText="1"/>
    </xf>
    <xf numFmtId="0" fontId="33" fillId="15" borderId="16" xfId="0" applyFont="1" applyFill="1" applyBorder="1" applyAlignment="1">
      <alignment vertical="center"/>
    </xf>
    <xf numFmtId="0" fontId="0" fillId="15" borderId="16" xfId="0" applyFill="1" applyBorder="1"/>
    <xf numFmtId="0" fontId="10" fillId="15" borderId="16" xfId="0" applyFont="1" applyFill="1" applyBorder="1" applyAlignment="1">
      <alignment horizontal="center" vertical="center"/>
    </xf>
    <xf numFmtId="0" fontId="10" fillId="15" borderId="16" xfId="0" applyFont="1" applyFill="1" applyBorder="1" applyAlignment="1">
      <alignment horizontal="center" vertical="center" wrapText="1"/>
    </xf>
    <xf numFmtId="0" fontId="10" fillId="15" borderId="16" xfId="0" applyFont="1" applyFill="1" applyBorder="1" applyAlignment="1">
      <alignment horizontal="right" vertical="center"/>
    </xf>
    <xf numFmtId="8" fontId="11" fillId="15" borderId="16" xfId="0" applyNumberFormat="1" applyFont="1" applyFill="1" applyBorder="1" applyAlignment="1">
      <alignment horizontal="center" vertical="center"/>
    </xf>
    <xf numFmtId="3" fontId="10" fillId="15" borderId="16" xfId="0" applyNumberFormat="1" applyFont="1" applyFill="1" applyBorder="1" applyAlignment="1">
      <alignment horizontal="right" vertical="center"/>
    </xf>
    <xf numFmtId="0" fontId="27" fillId="15" borderId="16" xfId="0" applyFont="1" applyFill="1" applyBorder="1" applyAlignment="1">
      <alignment vertical="center"/>
    </xf>
    <xf numFmtId="0" fontId="11" fillId="15" borderId="16" xfId="0" applyFont="1" applyFill="1" applyBorder="1" applyAlignment="1">
      <alignment vertical="center"/>
    </xf>
    <xf numFmtId="0" fontId="11" fillId="15" borderId="16" xfId="0" applyFont="1" applyFill="1" applyBorder="1" applyAlignment="1">
      <alignment horizontal="right" vertical="center"/>
    </xf>
    <xf numFmtId="0" fontId="10" fillId="15" borderId="16" xfId="0" applyFont="1" applyFill="1" applyBorder="1" applyAlignment="1">
      <alignment vertical="center"/>
    </xf>
    <xf numFmtId="0" fontId="5" fillId="0" borderId="31" xfId="0" applyFont="1" applyFill="1" applyBorder="1" applyAlignment="1">
      <alignment horizontal="center" wrapText="1"/>
    </xf>
    <xf numFmtId="0" fontId="5" fillId="0" borderId="32" xfId="0" applyFont="1" applyFill="1" applyBorder="1" applyAlignment="1">
      <alignment horizontal="center" wrapText="1"/>
    </xf>
    <xf numFmtId="0" fontId="5" fillId="0" borderId="0" xfId="0" applyFont="1" applyFill="1" applyBorder="1" applyAlignment="1">
      <alignment horizontal="center" wrapText="1"/>
    </xf>
    <xf numFmtId="0" fontId="22" fillId="0" borderId="29" xfId="0" applyFont="1" applyFill="1" applyBorder="1" applyAlignment="1">
      <alignment horizontal="left"/>
    </xf>
    <xf numFmtId="0" fontId="0" fillId="0" borderId="20" xfId="0" applyFill="1" applyBorder="1" applyAlignment="1">
      <alignment horizontal="center"/>
    </xf>
    <xf numFmtId="0" fontId="34" fillId="2" borderId="29" xfId="0" applyFont="1" applyFill="1" applyBorder="1" applyAlignment="1">
      <alignment horizontal="left"/>
    </xf>
    <xf numFmtId="0" fontId="5" fillId="0" borderId="20" xfId="0" applyFont="1" applyFill="1" applyBorder="1" applyAlignment="1">
      <alignment horizontal="center"/>
    </xf>
    <xf numFmtId="0" fontId="22" fillId="0" borderId="0" xfId="0" applyFont="1" applyFill="1" applyAlignment="1">
      <alignment horizontal="left" wrapText="1"/>
    </xf>
    <xf numFmtId="0" fontId="34" fillId="2" borderId="45" xfId="0" applyFont="1" applyFill="1" applyBorder="1" applyAlignment="1">
      <alignment horizontal="left"/>
    </xf>
    <xf numFmtId="0" fontId="21" fillId="2" borderId="0" xfId="0" applyFont="1" applyFill="1" applyAlignment="1">
      <alignment horizontal="left" vertical="center" wrapText="1"/>
    </xf>
    <xf numFmtId="0" fontId="0" fillId="0" borderId="31" xfId="0" applyFill="1" applyBorder="1" applyAlignment="1">
      <alignment horizontal="center"/>
    </xf>
    <xf numFmtId="0" fontId="3" fillId="0" borderId="0" xfId="0" applyFont="1" applyFill="1" applyAlignment="1">
      <alignment horizontal="left" vertical="center"/>
    </xf>
    <xf numFmtId="0" fontId="5" fillId="0" borderId="0" xfId="0" applyFont="1" applyFill="1" applyBorder="1" applyAlignment="1">
      <alignment wrapText="1"/>
    </xf>
    <xf numFmtId="0" fontId="31" fillId="0" borderId="16" xfId="0" applyFont="1" applyBorder="1" applyAlignment="1">
      <alignment wrapText="1"/>
    </xf>
    <xf numFmtId="0" fontId="0" fillId="0" borderId="16" xfId="0" applyBorder="1" applyAlignment="1">
      <alignment wrapText="1"/>
    </xf>
    <xf numFmtId="0" fontId="5" fillId="0" borderId="0" xfId="0" applyFont="1" applyAlignment="1">
      <alignment wrapText="1"/>
    </xf>
    <xf numFmtId="8" fontId="0" fillId="0" borderId="0" xfId="0" applyNumberFormat="1" applyFont="1" applyAlignment="1">
      <alignment horizontal="left"/>
    </xf>
    <xf numFmtId="8" fontId="0" fillId="0" borderId="0" xfId="1" applyNumberFormat="1" applyFont="1" applyAlignment="1">
      <alignment horizontal="left"/>
    </xf>
    <xf numFmtId="8" fontId="19" fillId="0" borderId="0" xfId="1" applyNumberFormat="1" applyFont="1" applyAlignment="1">
      <alignment horizontal="left"/>
    </xf>
    <xf numFmtId="8" fontId="20" fillId="0" borderId="0" xfId="0" applyNumberFormat="1" applyFont="1" applyAlignment="1">
      <alignment horizontal="left"/>
    </xf>
    <xf numFmtId="0" fontId="47" fillId="0" borderId="0" xfId="0" applyFont="1" applyAlignment="1">
      <alignment vertical="top"/>
    </xf>
    <xf numFmtId="8" fontId="5" fillId="0" borderId="0" xfId="0" applyNumberFormat="1" applyFont="1" applyAlignment="1">
      <alignment horizontal="left"/>
    </xf>
    <xf numFmtId="0" fontId="31" fillId="0" borderId="0" xfId="0" applyFont="1" applyAlignment="1">
      <alignment wrapText="1"/>
    </xf>
    <xf numFmtId="0" fontId="5" fillId="0" borderId="8" xfId="0" applyFont="1" applyBorder="1" applyAlignment="1">
      <alignment wrapText="1"/>
    </xf>
    <xf numFmtId="44" fontId="5" fillId="0" borderId="33" xfId="1" applyFont="1" applyFill="1" applyBorder="1" applyAlignment="1">
      <alignment horizontal="center" wrapText="1"/>
    </xf>
    <xf numFmtId="44" fontId="5" fillId="0" borderId="9" xfId="1" applyFont="1" applyFill="1" applyBorder="1" applyAlignment="1">
      <alignment horizontal="center" wrapText="1"/>
    </xf>
    <xf numFmtId="44" fontId="5" fillId="0" borderId="8" xfId="1" applyFont="1" applyFill="1" applyBorder="1" applyAlignment="1">
      <alignment horizontal="center" wrapText="1"/>
    </xf>
    <xf numFmtId="44" fontId="5" fillId="0" borderId="35" xfId="1" applyFont="1" applyFill="1" applyBorder="1" applyAlignment="1">
      <alignment horizontal="center" wrapText="1"/>
    </xf>
    <xf numFmtId="44" fontId="0" fillId="0" borderId="3" xfId="1" applyFont="1" applyFill="1" applyBorder="1" applyAlignment="1"/>
    <xf numFmtId="44" fontId="0" fillId="0" borderId="3" xfId="1" applyFont="1" applyFill="1" applyBorder="1" applyAlignment="1">
      <alignment vertical="top"/>
    </xf>
    <xf numFmtId="44" fontId="0" fillId="0" borderId="37" xfId="1" applyFont="1" applyFill="1" applyBorder="1" applyAlignment="1">
      <alignment vertical="top"/>
    </xf>
    <xf numFmtId="44" fontId="0" fillId="0" borderId="38" xfId="1" applyFont="1" applyFill="1" applyBorder="1" applyAlignment="1">
      <alignment vertical="top"/>
    </xf>
    <xf numFmtId="44" fontId="5" fillId="0" borderId="9" xfId="1" applyFont="1" applyFill="1" applyBorder="1" applyAlignment="1">
      <alignment wrapText="1"/>
    </xf>
    <xf numFmtId="44" fontId="5" fillId="0" borderId="33" xfId="1" applyFont="1" applyFill="1" applyBorder="1" applyAlignment="1">
      <alignment wrapText="1"/>
    </xf>
    <xf numFmtId="44" fontId="5" fillId="0" borderId="15" xfId="1" applyFont="1" applyFill="1" applyBorder="1" applyAlignment="1">
      <alignment wrapText="1"/>
    </xf>
    <xf numFmtId="0" fontId="0" fillId="0" borderId="0" xfId="0" applyAlignment="1">
      <alignment wrapText="1"/>
    </xf>
    <xf numFmtId="16" fontId="0" fillId="0" borderId="16" xfId="0" applyNumberFormat="1" applyBorder="1" applyAlignment="1">
      <alignment wrapText="1"/>
    </xf>
    <xf numFmtId="16" fontId="0" fillId="0" borderId="16" xfId="0" applyNumberFormat="1" applyFill="1" applyBorder="1"/>
    <xf numFmtId="16" fontId="5" fillId="0" borderId="16" xfId="0" applyNumberFormat="1" applyFont="1" applyFill="1" applyBorder="1"/>
    <xf numFmtId="16" fontId="5" fillId="0" borderId="16" xfId="0" applyNumberFormat="1" applyFont="1" applyBorder="1" applyAlignment="1">
      <alignment wrapText="1"/>
    </xf>
    <xf numFmtId="44" fontId="0" fillId="0" borderId="12" xfId="1" applyFont="1" applyFill="1" applyBorder="1" applyAlignment="1">
      <alignment horizontal="left"/>
    </xf>
    <xf numFmtId="44" fontId="0" fillId="0" borderId="10" xfId="1" applyFont="1" applyFill="1" applyBorder="1" applyAlignment="1">
      <alignment horizontal="left"/>
    </xf>
    <xf numFmtId="44" fontId="0" fillId="0" borderId="13" xfId="1" applyFont="1" applyFill="1" applyBorder="1" applyAlignment="1">
      <alignment horizontal="left"/>
    </xf>
    <xf numFmtId="44" fontId="0" fillId="0" borderId="14" xfId="1" applyFont="1" applyFill="1" applyBorder="1" applyAlignment="1">
      <alignment horizontal="left"/>
    </xf>
    <xf numFmtId="44" fontId="0" fillId="0" borderId="12" xfId="1" applyFont="1" applyFill="1" applyBorder="1" applyAlignment="1">
      <alignment horizontal="center" vertical="top"/>
    </xf>
    <xf numFmtId="44" fontId="0" fillId="0" borderId="13" xfId="1" applyFont="1" applyFill="1" applyBorder="1" applyAlignment="1">
      <alignment horizontal="center" vertical="top"/>
    </xf>
    <xf numFmtId="44" fontId="0" fillId="0" borderId="16" xfId="1" applyFont="1" applyFill="1" applyBorder="1" applyAlignment="1">
      <alignment horizontal="left"/>
    </xf>
    <xf numFmtId="44" fontId="0" fillId="0" borderId="16" xfId="1" applyFont="1" applyFill="1" applyBorder="1" applyAlignment="1"/>
    <xf numFmtId="44" fontId="0" fillId="0" borderId="12" xfId="1" applyFont="1" applyFill="1" applyBorder="1" applyAlignment="1">
      <alignment horizontal="left" vertical="center"/>
    </xf>
    <xf numFmtId="44" fontId="0" fillId="0" borderId="10" xfId="1" applyFont="1" applyFill="1" applyBorder="1" applyAlignment="1">
      <alignment horizontal="left" vertical="center"/>
    </xf>
    <xf numFmtId="44" fontId="0" fillId="0" borderId="13" xfId="1" applyFont="1" applyFill="1" applyBorder="1" applyAlignment="1">
      <alignment horizontal="left" vertical="center"/>
    </xf>
    <xf numFmtId="44" fontId="0" fillId="0" borderId="14" xfId="1" applyFont="1" applyFill="1" applyBorder="1" applyAlignment="1">
      <alignment horizontal="left" vertical="center"/>
    </xf>
    <xf numFmtId="0" fontId="0" fillId="0" borderId="23" xfId="0" applyBorder="1" applyAlignment="1">
      <alignment wrapText="1"/>
    </xf>
    <xf numFmtId="0" fontId="48" fillId="0" borderId="11" xfId="0" applyFont="1" applyFill="1" applyBorder="1" applyAlignment="1">
      <alignment horizontal="left" vertical="top"/>
    </xf>
    <xf numFmtId="0" fontId="0" fillId="0" borderId="11" xfId="0" applyFont="1" applyFill="1" applyBorder="1"/>
    <xf numFmtId="0" fontId="5" fillId="0" borderId="16" xfId="0" applyFont="1" applyBorder="1" applyAlignment="1">
      <alignment wrapText="1"/>
    </xf>
    <xf numFmtId="44" fontId="0" fillId="0" borderId="12" xfId="0" applyNumberFormat="1" applyBorder="1" applyAlignment="1">
      <alignment horizontal="left"/>
    </xf>
    <xf numFmtId="44" fontId="0" fillId="0" borderId="10" xfId="0" applyNumberFormat="1" applyBorder="1" applyAlignment="1">
      <alignment horizontal="left"/>
    </xf>
    <xf numFmtId="44" fontId="0" fillId="0" borderId="13" xfId="0" applyNumberFormat="1" applyBorder="1" applyAlignment="1">
      <alignment horizontal="left"/>
    </xf>
    <xf numFmtId="44" fontId="0" fillId="0" borderId="14" xfId="0" applyNumberFormat="1" applyBorder="1" applyAlignment="1">
      <alignment horizontal="left"/>
    </xf>
    <xf numFmtId="44" fontId="0" fillId="0" borderId="12" xfId="0" applyNumberFormat="1" applyBorder="1"/>
    <xf numFmtId="44" fontId="0" fillId="0" borderId="10" xfId="0" applyNumberFormat="1" applyBorder="1"/>
    <xf numFmtId="44" fontId="0" fillId="0" borderId="13" xfId="0" applyNumberFormat="1" applyFill="1" applyBorder="1"/>
    <xf numFmtId="44" fontId="0" fillId="0" borderId="14" xfId="0" applyNumberFormat="1" applyFill="1" applyBorder="1"/>
    <xf numFmtId="44" fontId="5" fillId="0" borderId="10" xfId="1" applyFont="1" applyFill="1" applyBorder="1" applyAlignment="1">
      <alignment horizontal="center"/>
    </xf>
    <xf numFmtId="0" fontId="5" fillId="0" borderId="42" xfId="0" applyFont="1" applyBorder="1"/>
    <xf numFmtId="0" fontId="5" fillId="0" borderId="44" xfId="0" applyFont="1" applyBorder="1"/>
    <xf numFmtId="0" fontId="3" fillId="0" borderId="42" xfId="0" applyFont="1" applyFill="1" applyBorder="1"/>
    <xf numFmtId="0" fontId="3" fillId="0" borderId="44" xfId="0" applyFont="1" applyFill="1" applyBorder="1"/>
    <xf numFmtId="0" fontId="49" fillId="2" borderId="0" xfId="0" applyFont="1" applyFill="1"/>
    <xf numFmtId="44" fontId="5" fillId="2" borderId="0" xfId="1" applyFont="1" applyFill="1" applyAlignment="1">
      <alignment horizontal="center" wrapText="1"/>
    </xf>
    <xf numFmtId="44" fontId="0" fillId="0" borderId="0" xfId="1" applyFont="1" applyAlignment="1">
      <alignment horizontal="left" vertical="top"/>
    </xf>
    <xf numFmtId="44" fontId="0" fillId="0" borderId="0" xfId="1" applyFont="1" applyAlignment="1">
      <alignment wrapText="1"/>
    </xf>
    <xf numFmtId="0" fontId="21" fillId="2" borderId="16" xfId="0" applyFont="1" applyFill="1" applyBorder="1" applyAlignment="1">
      <alignment vertical="center"/>
    </xf>
    <xf numFmtId="0" fontId="21" fillId="2" borderId="16" xfId="0" applyFont="1" applyFill="1" applyBorder="1"/>
    <xf numFmtId="165" fontId="19" fillId="0" borderId="16" xfId="1" applyNumberFormat="1" applyFont="1" applyFill="1" applyBorder="1"/>
    <xf numFmtId="164" fontId="19" fillId="0" borderId="16" xfId="1" applyNumberFormat="1" applyFont="1" applyFill="1" applyBorder="1"/>
    <xf numFmtId="4" fontId="19" fillId="0" borderId="16" xfId="1" applyNumberFormat="1" applyFont="1" applyFill="1" applyBorder="1"/>
    <xf numFmtId="0" fontId="52" fillId="0" borderId="16" xfId="0" applyFont="1" applyFill="1" applyBorder="1" applyAlignment="1">
      <alignment horizontal="center"/>
    </xf>
    <xf numFmtId="44" fontId="52" fillId="0" borderId="16" xfId="0" applyNumberFormat="1" applyFont="1" applyFill="1" applyBorder="1" applyAlignment="1">
      <alignment horizontal="center" wrapText="1"/>
    </xf>
    <xf numFmtId="0" fontId="21" fillId="0" borderId="16" xfId="0" applyFont="1" applyFill="1" applyBorder="1" applyAlignment="1">
      <alignment wrapText="1"/>
    </xf>
    <xf numFmtId="0" fontId="19" fillId="0" borderId="16" xfId="0" applyFont="1" applyFill="1" applyBorder="1"/>
    <xf numFmtId="0" fontId="26" fillId="0" borderId="16" xfId="0" applyFont="1" applyFill="1" applyBorder="1" applyAlignment="1">
      <alignment wrapText="1"/>
    </xf>
    <xf numFmtId="0" fontId="30" fillId="0" borderId="16" xfId="0" applyFont="1" applyFill="1" applyBorder="1"/>
    <xf numFmtId="0" fontId="50" fillId="0" borderId="16" xfId="0" applyFont="1" applyFill="1" applyBorder="1"/>
    <xf numFmtId="0" fontId="50" fillId="0" borderId="16" xfId="0" applyFont="1" applyFill="1" applyBorder="1" applyAlignment="1">
      <alignment horizontal="right"/>
    </xf>
    <xf numFmtId="9" fontId="19" fillId="0" borderId="16" xfId="3" applyFont="1" applyFill="1" applyBorder="1"/>
    <xf numFmtId="0" fontId="3" fillId="0" borderId="16" xfId="0" applyFont="1" applyFill="1" applyBorder="1" applyAlignment="1">
      <alignment vertical="top"/>
    </xf>
    <xf numFmtId="0" fontId="3" fillId="0" borderId="16" xfId="0" applyFont="1" applyFill="1" applyBorder="1" applyAlignment="1">
      <alignment vertical="top" wrapText="1"/>
    </xf>
    <xf numFmtId="0" fontId="3" fillId="0" borderId="16" xfId="0" applyFont="1" applyFill="1" applyBorder="1" applyAlignment="1">
      <alignment horizontal="center" vertical="top" wrapText="1"/>
    </xf>
    <xf numFmtId="164" fontId="19" fillId="0" borderId="16" xfId="0" applyNumberFormat="1" applyFont="1" applyFill="1" applyBorder="1"/>
    <xf numFmtId="0" fontId="19" fillId="0" borderId="16" xfId="0" applyFont="1" applyFill="1" applyBorder="1" applyAlignment="1">
      <alignment horizontal="right"/>
    </xf>
    <xf numFmtId="165" fontId="19" fillId="0" borderId="16" xfId="0" applyNumberFormat="1" applyFont="1" applyFill="1" applyBorder="1"/>
    <xf numFmtId="0" fontId="3" fillId="0" borderId="16" xfId="0" applyFont="1" applyFill="1" applyBorder="1" applyAlignment="1">
      <alignment horizontal="center" wrapText="1"/>
    </xf>
    <xf numFmtId="0" fontId="3" fillId="0" borderId="16" xfId="0" applyFont="1" applyFill="1" applyBorder="1"/>
    <xf numFmtId="164" fontId="51" fillId="0" borderId="16" xfId="0" applyNumberFormat="1" applyFont="1" applyFill="1" applyBorder="1" applyAlignment="1">
      <alignment horizontal="right"/>
    </xf>
    <xf numFmtId="0" fontId="3" fillId="0" borderId="16" xfId="0" applyFont="1" applyFill="1" applyBorder="1" applyAlignment="1">
      <alignment horizontal="right"/>
    </xf>
    <xf numFmtId="0" fontId="51" fillId="0" borderId="16" xfId="0" applyFont="1" applyFill="1" applyBorder="1" applyAlignment="1">
      <alignment horizontal="left" vertical="center"/>
    </xf>
    <xf numFmtId="0" fontId="19" fillId="0" borderId="16" xfId="0" applyFont="1" applyFill="1" applyBorder="1" applyAlignment="1">
      <alignment horizontal="center" vertical="center"/>
    </xf>
    <xf numFmtId="0" fontId="51" fillId="0" borderId="16" xfId="0" applyFont="1" applyFill="1" applyBorder="1" applyAlignment="1">
      <alignment vertical="top"/>
    </xf>
    <xf numFmtId="0" fontId="3" fillId="0" borderId="16" xfId="0" applyFont="1" applyFill="1" applyBorder="1" applyAlignment="1">
      <alignment horizontal="left" vertical="center"/>
    </xf>
    <xf numFmtId="0" fontId="51" fillId="0" borderId="16" xfId="0" applyFont="1" applyFill="1" applyBorder="1"/>
    <xf numFmtId="49" fontId="51" fillId="0" borderId="16" xfId="0" applyNumberFormat="1" applyFont="1" applyFill="1" applyBorder="1" applyAlignment="1">
      <alignment vertical="center"/>
    </xf>
    <xf numFmtId="0" fontId="19" fillId="0" borderId="16" xfId="0" applyFont="1" applyFill="1" applyBorder="1" applyAlignment="1">
      <alignment horizontal="left" vertical="top" wrapText="1"/>
    </xf>
    <xf numFmtId="0" fontId="3" fillId="0" borderId="16" xfId="0" applyFont="1" applyFill="1" applyBorder="1" applyAlignment="1">
      <alignment horizontal="left" vertical="top" wrapText="1"/>
    </xf>
    <xf numFmtId="0" fontId="19" fillId="0" borderId="16" xfId="0" applyFont="1" applyFill="1" applyBorder="1" applyAlignment="1">
      <alignment horizontal="left" vertical="top"/>
    </xf>
    <xf numFmtId="6" fontId="19" fillId="0" borderId="16" xfId="0" applyNumberFormat="1" applyFont="1" applyFill="1" applyBorder="1" applyAlignment="1">
      <alignment horizontal="left" vertical="top" wrapText="1"/>
    </xf>
    <xf numFmtId="0" fontId="30" fillId="13" borderId="16" xfId="0" applyFont="1" applyFill="1" applyBorder="1"/>
    <xf numFmtId="0" fontId="19" fillId="13" borderId="16" xfId="0" applyFont="1" applyFill="1" applyBorder="1"/>
    <xf numFmtId="0" fontId="3" fillId="13" borderId="16" xfId="0" applyFont="1" applyFill="1" applyBorder="1" applyAlignment="1">
      <alignment horizontal="left" vertical="top"/>
    </xf>
    <xf numFmtId="0" fontId="0" fillId="0" borderId="11" xfId="0" applyFill="1" applyBorder="1" applyAlignment="1">
      <alignment horizontal="left" wrapText="1"/>
    </xf>
    <xf numFmtId="0" fontId="0" fillId="0" borderId="20" xfId="0" applyFill="1" applyBorder="1" applyAlignment="1">
      <alignment horizontal="left" wrapText="1"/>
    </xf>
    <xf numFmtId="0" fontId="0" fillId="0" borderId="23" xfId="0" applyFill="1" applyBorder="1" applyAlignment="1">
      <alignment horizontal="left" wrapText="1"/>
    </xf>
    <xf numFmtId="0" fontId="6" fillId="0" borderId="42" xfId="0" applyFont="1" applyBorder="1" applyAlignment="1">
      <alignment horizontal="center" wrapText="1"/>
    </xf>
    <xf numFmtId="0" fontId="6" fillId="0" borderId="44" xfId="0" applyFont="1" applyBorder="1" applyAlignment="1">
      <alignment horizontal="center" wrapText="1"/>
    </xf>
    <xf numFmtId="0" fontId="6" fillId="0" borderId="42" xfId="0" applyFont="1" applyBorder="1" applyAlignment="1">
      <alignment horizontal="center"/>
    </xf>
    <xf numFmtId="0" fontId="6" fillId="0" borderId="44" xfId="0" applyFont="1" applyBorder="1" applyAlignment="1">
      <alignment horizontal="center"/>
    </xf>
    <xf numFmtId="0" fontId="6" fillId="0" borderId="42" xfId="0" applyFont="1" applyFill="1" applyBorder="1" applyAlignment="1">
      <alignment horizontal="center" wrapText="1"/>
    </xf>
    <xf numFmtId="0" fontId="6" fillId="0" borderId="44" xfId="0" applyFont="1" applyFill="1" applyBorder="1" applyAlignment="1">
      <alignment horizontal="center" wrapText="1"/>
    </xf>
    <xf numFmtId="0" fontId="6" fillId="0" borderId="42" xfId="0" applyFont="1" applyFill="1" applyBorder="1" applyAlignment="1">
      <alignment horizontal="center"/>
    </xf>
    <xf numFmtId="0" fontId="6" fillId="0" borderId="44" xfId="0" applyFont="1" applyFill="1" applyBorder="1" applyAlignment="1">
      <alignment horizontal="center"/>
    </xf>
    <xf numFmtId="0" fontId="0" fillId="0" borderId="20" xfId="0" applyFill="1" applyBorder="1" applyAlignment="1">
      <alignment horizontal="center" textRotation="180" wrapText="1"/>
    </xf>
    <xf numFmtId="0" fontId="11" fillId="0" borderId="16" xfId="0" applyFont="1" applyBorder="1" applyAlignment="1">
      <alignment vertical="center"/>
    </xf>
    <xf numFmtId="0" fontId="10" fillId="0" borderId="16" xfId="0" applyFont="1" applyBorder="1" applyAlignment="1">
      <alignment vertical="center"/>
    </xf>
    <xf numFmtId="0" fontId="22" fillId="0" borderId="20" xfId="0" applyFont="1" applyFill="1" applyBorder="1" applyAlignment="1">
      <alignment horizontal="center"/>
    </xf>
    <xf numFmtId="0" fontId="22" fillId="0" borderId="31" xfId="0" applyFont="1" applyFill="1" applyBorder="1" applyAlignment="1">
      <alignment horizontal="center"/>
    </xf>
    <xf numFmtId="0" fontId="46" fillId="4" borderId="16" xfId="0" applyFont="1" applyFill="1" applyBorder="1" applyAlignment="1">
      <alignment horizontal="left" wrapText="1"/>
    </xf>
    <xf numFmtId="0" fontId="46" fillId="4" borderId="16" xfId="0" applyFont="1" applyFill="1" applyBorder="1" applyAlignment="1">
      <alignment horizontal="left" vertical="center" wrapText="1"/>
    </xf>
    <xf numFmtId="0" fontId="46" fillId="4" borderId="16" xfId="0" applyFont="1" applyFill="1" applyBorder="1" applyAlignment="1">
      <alignment vertical="top" wrapText="1"/>
    </xf>
    <xf numFmtId="0" fontId="42" fillId="5" borderId="16" xfId="0" applyFont="1" applyFill="1" applyBorder="1" applyAlignment="1">
      <alignment horizontal="center" vertical="center" wrapText="1"/>
    </xf>
    <xf numFmtId="0" fontId="42" fillId="5" borderId="16" xfId="0" applyFont="1" applyFill="1" applyBorder="1" applyAlignment="1">
      <alignment wrapText="1"/>
    </xf>
    <xf numFmtId="0" fontId="42" fillId="6" borderId="16" xfId="0" applyFont="1" applyFill="1" applyBorder="1" applyAlignment="1">
      <alignment wrapText="1"/>
    </xf>
    <xf numFmtId="0" fontId="19" fillId="0" borderId="16" xfId="0" applyFont="1" applyFill="1" applyBorder="1" applyAlignment="1">
      <alignment wrapText="1"/>
    </xf>
    <xf numFmtId="0" fontId="45" fillId="0" borderId="16" xfId="0" applyFont="1" applyFill="1" applyBorder="1" applyAlignment="1">
      <alignment wrapText="1"/>
    </xf>
    <xf numFmtId="0" fontId="45" fillId="5" borderId="16" xfId="0" applyFont="1" applyFill="1" applyBorder="1" applyAlignment="1">
      <alignment wrapText="1"/>
    </xf>
    <xf numFmtId="0" fontId="40" fillId="4" borderId="16" xfId="0" applyFont="1" applyFill="1" applyBorder="1" applyAlignment="1">
      <alignment horizontal="left" wrapText="1"/>
    </xf>
    <xf numFmtId="0" fontId="3" fillId="0" borderId="16" xfId="0" applyFont="1" applyFill="1" applyBorder="1" applyAlignment="1">
      <alignment horizontal="center" vertical="top" wrapText="1"/>
    </xf>
    <xf numFmtId="0" fontId="3" fillId="0" borderId="16" xfId="0" applyFont="1" applyFill="1" applyBorder="1" applyAlignment="1">
      <alignment vertical="top"/>
    </xf>
    <xf numFmtId="0" fontId="3" fillId="13" borderId="16" xfId="0" applyFont="1" applyFill="1" applyBorder="1" applyAlignment="1">
      <alignment horizontal="left"/>
    </xf>
    <xf numFmtId="0" fontId="19" fillId="0" borderId="16" xfId="0" applyFont="1" applyFill="1" applyBorder="1" applyAlignment="1">
      <alignment horizontal="left"/>
    </xf>
    <xf numFmtId="0" fontId="3" fillId="0" borderId="16" xfId="0" applyFont="1" applyFill="1" applyBorder="1" applyAlignment="1">
      <alignment horizontal="left" vertical="center"/>
    </xf>
    <xf numFmtId="0" fontId="52" fillId="0" borderId="16" xfId="0" applyFont="1" applyFill="1" applyBorder="1" applyAlignment="1">
      <alignment horizontal="center" wrapText="1"/>
    </xf>
    <xf numFmtId="0" fontId="52" fillId="0" borderId="16" xfId="0" applyFont="1" applyFill="1" applyBorder="1" applyAlignment="1">
      <alignment horizontal="center"/>
    </xf>
    <xf numFmtId="0" fontId="19" fillId="0" borderId="16"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32"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4" xfId="0" applyFont="1" applyFill="1" applyBorder="1" applyAlignment="1">
      <alignment horizontal="left" vertical="top" wrapText="1"/>
    </xf>
    <xf numFmtId="0" fontId="5" fillId="0" borderId="8" xfId="0" applyFont="1" applyBorder="1" applyAlignment="1">
      <alignment horizontal="center"/>
    </xf>
    <xf numFmtId="0" fontId="5" fillId="0" borderId="33" xfId="0" applyFont="1" applyBorder="1" applyAlignment="1">
      <alignment horizontal="center"/>
    </xf>
    <xf numFmtId="0" fontId="0" fillId="0" borderId="36" xfId="0" applyBorder="1" applyAlignment="1">
      <alignment horizontal="center"/>
    </xf>
    <xf numFmtId="0" fontId="0" fillId="0" borderId="3" xfId="0" applyBorder="1" applyAlignment="1">
      <alignment horizontal="center"/>
    </xf>
    <xf numFmtId="44" fontId="29" fillId="0" borderId="0" xfId="1" applyFont="1" applyAlignment="1">
      <alignment horizontal="center"/>
    </xf>
    <xf numFmtId="0" fontId="0" fillId="8" borderId="0" xfId="0" applyFill="1" applyAlignment="1">
      <alignment horizontal="left"/>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4" fontId="5" fillId="0" borderId="6" xfId="1" applyFont="1" applyFill="1" applyBorder="1" applyAlignment="1">
      <alignment horizontal="center"/>
    </xf>
    <xf numFmtId="44" fontId="5" fillId="0" borderId="2" xfId="1" applyFont="1" applyFill="1" applyBorder="1" applyAlignment="1">
      <alignment horizontal="center"/>
    </xf>
    <xf numFmtId="44" fontId="5" fillId="0" borderId="7" xfId="1" applyFont="1" applyFill="1" applyBorder="1" applyAlignment="1">
      <alignment horizontal="center"/>
    </xf>
    <xf numFmtId="0" fontId="5" fillId="0" borderId="9" xfId="0" applyFont="1" applyBorder="1" applyAlignment="1">
      <alignment horizontal="center"/>
    </xf>
    <xf numFmtId="0" fontId="5" fillId="0" borderId="35" xfId="0" applyFont="1" applyBorder="1" applyAlignment="1">
      <alignment horizontal="center"/>
    </xf>
    <xf numFmtId="0" fontId="0" fillId="0" borderId="28"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0" fillId="0" borderId="29" xfId="0" applyBorder="1" applyAlignment="1">
      <alignment horizontal="left"/>
    </xf>
    <xf numFmtId="0" fontId="0" fillId="0" borderId="20" xfId="0" applyBorder="1" applyAlignment="1">
      <alignment horizontal="left"/>
    </xf>
    <xf numFmtId="0" fontId="0" fillId="0" borderId="23"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32</xdr:row>
      <xdr:rowOff>0</xdr:rowOff>
    </xdr:from>
    <xdr:to>
      <xdr:col>11</xdr:col>
      <xdr:colOff>371475</xdr:colOff>
      <xdr:row>32</xdr:row>
      <xdr:rowOff>200025</xdr:rowOff>
    </xdr:to>
    <xdr:pic>
      <xdr:nvPicPr>
        <xdr:cNvPr id="2" name="Picture 1">
          <a:extLst>
            <a:ext uri="{FF2B5EF4-FFF2-40B4-BE49-F238E27FC236}">
              <a16:creationId xmlns:a16="http://schemas.microsoft.com/office/drawing/2014/main" id="{6E0BD585-052E-492A-BBB5-3DBC98FD6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5724525"/>
          <a:ext cx="10191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8F5A-0E9E-4E3D-A25F-A3C1A6650E1D}">
  <dimension ref="A1:A10"/>
  <sheetViews>
    <sheetView workbookViewId="0"/>
  </sheetViews>
  <sheetFormatPr defaultRowHeight="15" x14ac:dyDescent="0.25"/>
  <cols>
    <col min="1" max="1" width="17.42578125" customWidth="1"/>
  </cols>
  <sheetData>
    <row r="1" spans="1:1" x14ac:dyDescent="0.25">
      <c r="A1" t="s">
        <v>795</v>
      </c>
    </row>
    <row r="4" spans="1:1" x14ac:dyDescent="0.25">
      <c r="A4" s="40"/>
    </row>
    <row r="6" spans="1:1" x14ac:dyDescent="0.25">
      <c r="A6" s="1"/>
    </row>
    <row r="9" spans="1:1" s="56" customFormat="1" x14ac:dyDescent="0.25"/>
    <row r="10" spans="1:1" s="56" customFormat="1" x14ac:dyDescent="0.25"/>
  </sheetData>
  <pageMargins left="0.7" right="0.7" top="0.75" bottom="0.75" header="0.3" footer="0.3"/>
  <pageSetup orientation="portrait" r:id="rId1"/>
  <headerFooter>
    <oddFooter>&amp;L&amp;1#&amp;"Calibri"&amp;8&amp;K000000Sensitivity: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FA03-177D-4C35-B6CE-2E500368BC0C}">
  <dimension ref="A1:H40"/>
  <sheetViews>
    <sheetView workbookViewId="0">
      <pane ySplit="6" topLeftCell="A7" activePane="bottomLeft" state="frozen"/>
      <selection pane="bottomLeft" activeCell="A15" sqref="A15"/>
    </sheetView>
  </sheetViews>
  <sheetFormatPr defaultRowHeight="15" x14ac:dyDescent="0.25"/>
  <cols>
    <col min="1" max="1" width="51.5703125" style="86" customWidth="1"/>
    <col min="2" max="2" width="12" style="86" customWidth="1"/>
    <col min="3" max="3" width="13.42578125" style="86" customWidth="1"/>
    <col min="4" max="4" width="9.7109375" style="86" customWidth="1"/>
    <col min="5" max="5" width="11.7109375" style="86" customWidth="1"/>
    <col min="6" max="6" width="9.7109375" style="86" customWidth="1"/>
    <col min="7" max="7" width="8.85546875" style="86" customWidth="1"/>
    <col min="8" max="8" width="41.85546875" style="86" customWidth="1"/>
    <col min="9" max="16384" width="9.140625" style="86"/>
  </cols>
  <sheetData>
    <row r="1" spans="1:8" ht="37.5" x14ac:dyDescent="0.3">
      <c r="A1" s="242" t="s">
        <v>790</v>
      </c>
    </row>
    <row r="2" spans="1:8" ht="60" x14ac:dyDescent="0.25">
      <c r="A2" s="99" t="s">
        <v>794</v>
      </c>
      <c r="B2" s="99"/>
      <c r="C2" s="99"/>
      <c r="D2" s="99"/>
      <c r="E2" s="99"/>
      <c r="F2" s="99"/>
      <c r="G2" s="99"/>
      <c r="H2" s="99"/>
    </row>
    <row r="3" spans="1:8" x14ac:dyDescent="0.25">
      <c r="A3" s="2" t="s">
        <v>495</v>
      </c>
    </row>
    <row r="4" spans="1:8" x14ac:dyDescent="0.25">
      <c r="A4" s="2" t="s">
        <v>553</v>
      </c>
    </row>
    <row r="5" spans="1:8" ht="30" x14ac:dyDescent="0.25">
      <c r="A5" s="235" t="s">
        <v>562</v>
      </c>
    </row>
    <row r="6" spans="1:8" x14ac:dyDescent="0.25">
      <c r="A6" s="2"/>
    </row>
    <row r="7" spans="1:8" x14ac:dyDescent="0.25">
      <c r="A7" s="86" t="s">
        <v>552</v>
      </c>
    </row>
    <row r="8" spans="1:8" ht="45" x14ac:dyDescent="0.25">
      <c r="A8" s="240" t="s">
        <v>0</v>
      </c>
      <c r="B8" s="235" t="s">
        <v>563</v>
      </c>
      <c r="C8" s="235" t="s">
        <v>554</v>
      </c>
      <c r="D8" s="235" t="s">
        <v>564</v>
      </c>
      <c r="E8" s="235" t="s">
        <v>554</v>
      </c>
      <c r="F8" s="235" t="s">
        <v>565</v>
      </c>
      <c r="G8" s="235" t="s">
        <v>554</v>
      </c>
    </row>
    <row r="9" spans="1:8" x14ac:dyDescent="0.25">
      <c r="A9" s="86" t="s">
        <v>197</v>
      </c>
      <c r="B9" s="236">
        <v>42.36</v>
      </c>
      <c r="C9" s="236">
        <v>40.24</v>
      </c>
      <c r="D9" s="236">
        <v>31.77</v>
      </c>
      <c r="E9" s="236">
        <v>30.18</v>
      </c>
      <c r="F9" s="236">
        <v>25.42</v>
      </c>
      <c r="G9" s="236">
        <v>24.15</v>
      </c>
    </row>
    <row r="10" spans="1:8" x14ac:dyDescent="0.25">
      <c r="A10" s="99" t="s">
        <v>198</v>
      </c>
      <c r="B10" s="237">
        <v>76.650000000000006</v>
      </c>
      <c r="C10" s="236">
        <v>72.819999999999993</v>
      </c>
      <c r="D10" s="236">
        <v>57.49</v>
      </c>
      <c r="E10" s="236">
        <v>54.62</v>
      </c>
      <c r="F10" s="236">
        <v>45.99</v>
      </c>
      <c r="G10" s="236">
        <v>43.69</v>
      </c>
    </row>
    <row r="11" spans="1:8" x14ac:dyDescent="0.25">
      <c r="A11" s="99" t="s">
        <v>199</v>
      </c>
      <c r="B11" s="237">
        <v>123.54</v>
      </c>
      <c r="C11" s="236">
        <v>117.36</v>
      </c>
      <c r="D11" s="236">
        <v>92.65</v>
      </c>
      <c r="E11" s="236">
        <v>88.02</v>
      </c>
      <c r="F11" s="236">
        <v>74.12</v>
      </c>
      <c r="G11" s="236">
        <v>70.41</v>
      </c>
    </row>
    <row r="12" spans="1:8" x14ac:dyDescent="0.25">
      <c r="A12" s="99" t="s">
        <v>200</v>
      </c>
      <c r="B12" s="237">
        <v>160.41999999999999</v>
      </c>
      <c r="C12" s="236">
        <v>152.4</v>
      </c>
      <c r="D12" s="236">
        <v>134.30000000000001</v>
      </c>
      <c r="E12" s="236">
        <v>127.59</v>
      </c>
      <c r="F12" s="236">
        <v>107.44</v>
      </c>
      <c r="G12" s="236">
        <v>102.07</v>
      </c>
    </row>
    <row r="13" spans="1:8" x14ac:dyDescent="0.25">
      <c r="A13" s="99" t="s">
        <v>201</v>
      </c>
      <c r="B13" s="237">
        <v>214.7</v>
      </c>
      <c r="C13" s="236">
        <v>203.97</v>
      </c>
      <c r="D13" s="236">
        <v>179.02</v>
      </c>
      <c r="E13" s="236">
        <v>170.07</v>
      </c>
      <c r="F13" s="236">
        <v>143.22</v>
      </c>
      <c r="G13" s="236">
        <v>136.06</v>
      </c>
    </row>
    <row r="14" spans="1:8" x14ac:dyDescent="0.25">
      <c r="A14" s="99" t="s">
        <v>202</v>
      </c>
      <c r="B14" s="237">
        <v>59.51</v>
      </c>
      <c r="C14" s="236">
        <v>56.53</v>
      </c>
      <c r="D14" s="236">
        <v>44.63</v>
      </c>
      <c r="E14" s="236">
        <v>42.4</v>
      </c>
      <c r="F14" s="236">
        <v>35.700000000000003</v>
      </c>
      <c r="G14" s="236">
        <v>33.92</v>
      </c>
    </row>
    <row r="15" spans="1:8" x14ac:dyDescent="0.25">
      <c r="A15" s="99" t="s">
        <v>203</v>
      </c>
      <c r="B15" s="237">
        <v>109.37</v>
      </c>
      <c r="C15" s="236">
        <v>103.9</v>
      </c>
      <c r="D15" s="236">
        <v>82.04</v>
      </c>
      <c r="E15" s="236">
        <v>77.94</v>
      </c>
      <c r="F15" s="236">
        <v>65.62</v>
      </c>
      <c r="G15" s="236">
        <v>62.34</v>
      </c>
    </row>
    <row r="16" spans="1:8" x14ac:dyDescent="0.25">
      <c r="A16" s="99" t="s">
        <v>204</v>
      </c>
      <c r="B16" s="237">
        <v>187.09</v>
      </c>
      <c r="C16" s="236">
        <v>177.74</v>
      </c>
      <c r="D16" s="236">
        <v>140.32</v>
      </c>
      <c r="E16" s="236">
        <v>133.30000000000001</v>
      </c>
      <c r="F16" s="236">
        <v>112.25</v>
      </c>
      <c r="G16" s="236">
        <v>106.64</v>
      </c>
    </row>
    <row r="17" spans="1:7" x14ac:dyDescent="0.25">
      <c r="A17" s="99" t="s">
        <v>205</v>
      </c>
      <c r="B17" s="237">
        <v>184.65</v>
      </c>
      <c r="C17" s="236">
        <v>175.42</v>
      </c>
      <c r="D17" s="236">
        <v>154.25</v>
      </c>
      <c r="E17" s="236">
        <v>146.54</v>
      </c>
      <c r="F17" s="236">
        <v>123.39</v>
      </c>
      <c r="G17" s="236">
        <v>117.22</v>
      </c>
    </row>
    <row r="18" spans="1:7" x14ac:dyDescent="0.25">
      <c r="A18" s="99" t="s">
        <v>206</v>
      </c>
      <c r="B18" s="237">
        <v>286.92</v>
      </c>
      <c r="C18" s="236">
        <v>272.57</v>
      </c>
      <c r="D18" s="236">
        <v>238.49</v>
      </c>
      <c r="E18" s="236">
        <v>226.57</v>
      </c>
      <c r="F18" s="236">
        <v>190.79</v>
      </c>
      <c r="G18" s="236">
        <v>181.25</v>
      </c>
    </row>
    <row r="19" spans="1:7" x14ac:dyDescent="0.25">
      <c r="A19" s="99" t="s">
        <v>555</v>
      </c>
      <c r="B19" s="237">
        <v>19.940000000000001</v>
      </c>
      <c r="C19" s="236">
        <v>18.940000000000001</v>
      </c>
      <c r="D19" s="236">
        <v>14.95</v>
      </c>
      <c r="E19" s="236">
        <v>14.2</v>
      </c>
      <c r="F19" s="236">
        <v>11.96</v>
      </c>
      <c r="G19" s="236">
        <v>11.36</v>
      </c>
    </row>
    <row r="20" spans="1:7" x14ac:dyDescent="0.25">
      <c r="A20" s="99" t="s">
        <v>556</v>
      </c>
      <c r="B20" s="237">
        <v>16.63</v>
      </c>
      <c r="C20" s="236">
        <v>15.8</v>
      </c>
      <c r="D20" s="236">
        <v>12.47</v>
      </c>
      <c r="E20" s="236">
        <v>11.85</v>
      </c>
      <c r="F20" s="236">
        <v>9.98</v>
      </c>
      <c r="G20" s="236">
        <v>9.48</v>
      </c>
    </row>
    <row r="21" spans="1:7" x14ac:dyDescent="0.25">
      <c r="A21" s="99" t="s">
        <v>557</v>
      </c>
      <c r="B21" s="237">
        <v>35.51</v>
      </c>
      <c r="C21" s="236">
        <v>33.729999999999997</v>
      </c>
      <c r="D21" s="236">
        <v>26.64</v>
      </c>
      <c r="E21" s="236">
        <v>25.31</v>
      </c>
      <c r="F21" s="236">
        <v>21.31</v>
      </c>
      <c r="G21" s="236">
        <v>20.239999999999998</v>
      </c>
    </row>
    <row r="22" spans="1:7" x14ac:dyDescent="0.25">
      <c r="A22" s="99" t="s">
        <v>558</v>
      </c>
      <c r="B22" s="237">
        <v>129.91999999999999</v>
      </c>
      <c r="C22" s="236">
        <v>123.42</v>
      </c>
      <c r="D22" s="236">
        <v>97.44</v>
      </c>
      <c r="E22" s="236">
        <v>92.57</v>
      </c>
      <c r="F22" s="236">
        <v>77.95</v>
      </c>
      <c r="G22" s="236">
        <v>74.05</v>
      </c>
    </row>
    <row r="23" spans="1:7" x14ac:dyDescent="0.25">
      <c r="A23" s="99" t="s">
        <v>559</v>
      </c>
      <c r="B23" s="237">
        <v>35.51</v>
      </c>
      <c r="C23" s="236">
        <v>33.729999999999997</v>
      </c>
      <c r="D23" s="236">
        <v>26.64</v>
      </c>
      <c r="E23" s="236">
        <v>25.31</v>
      </c>
      <c r="F23" s="236">
        <v>21.31</v>
      </c>
      <c r="G23" s="236">
        <v>20.239999999999998</v>
      </c>
    </row>
    <row r="24" spans="1:7" x14ac:dyDescent="0.25">
      <c r="A24" s="99" t="s">
        <v>190</v>
      </c>
      <c r="B24" s="237">
        <v>51.95</v>
      </c>
      <c r="C24" s="236">
        <v>49.35</v>
      </c>
      <c r="D24" s="236">
        <v>45.64</v>
      </c>
      <c r="E24" s="236">
        <v>43.36</v>
      </c>
      <c r="F24" s="236">
        <v>36.520000000000003</v>
      </c>
      <c r="G24" s="236">
        <v>34.69</v>
      </c>
    </row>
    <row r="25" spans="1:7" x14ac:dyDescent="0.25">
      <c r="A25" s="99" t="s">
        <v>191</v>
      </c>
      <c r="B25" s="237">
        <v>67.680000000000007</v>
      </c>
      <c r="C25" s="236">
        <v>64.3</v>
      </c>
      <c r="D25" s="236">
        <v>57.44</v>
      </c>
      <c r="E25" s="236">
        <v>54.57</v>
      </c>
      <c r="F25" s="236">
        <v>45.96</v>
      </c>
      <c r="G25" s="236">
        <v>43.66</v>
      </c>
    </row>
    <row r="26" spans="1:7" x14ac:dyDescent="0.25">
      <c r="A26" s="99" t="s">
        <v>192</v>
      </c>
      <c r="B26" s="237">
        <v>87.43</v>
      </c>
      <c r="C26" s="236">
        <v>83.06</v>
      </c>
      <c r="D26" s="236">
        <v>72.260000000000005</v>
      </c>
      <c r="E26" s="236">
        <v>68.650000000000006</v>
      </c>
      <c r="F26" s="236">
        <v>57.8</v>
      </c>
      <c r="G26" s="236">
        <v>54.91</v>
      </c>
    </row>
    <row r="27" spans="1:7" x14ac:dyDescent="0.25">
      <c r="A27" s="99" t="s">
        <v>193</v>
      </c>
      <c r="B27" s="237">
        <v>89.55</v>
      </c>
      <c r="C27" s="236">
        <v>85.07</v>
      </c>
      <c r="D27" s="236">
        <v>73.849999999999994</v>
      </c>
      <c r="E27" s="236">
        <v>70.16</v>
      </c>
      <c r="F27" s="236">
        <v>59.08</v>
      </c>
      <c r="G27" s="236">
        <v>56.13</v>
      </c>
    </row>
    <row r="28" spans="1:7" x14ac:dyDescent="0.25">
      <c r="A28" s="99" t="s">
        <v>194</v>
      </c>
      <c r="B28" s="237">
        <v>92.62</v>
      </c>
      <c r="C28" s="236">
        <v>87.99</v>
      </c>
      <c r="D28" s="236">
        <v>76.150000000000006</v>
      </c>
      <c r="E28" s="236">
        <v>72.34</v>
      </c>
      <c r="F28" s="236">
        <v>60.92</v>
      </c>
      <c r="G28" s="236">
        <v>57.87</v>
      </c>
    </row>
    <row r="29" spans="1:7" x14ac:dyDescent="0.25">
      <c r="A29" s="99" t="s">
        <v>195</v>
      </c>
      <c r="B29" s="237">
        <v>11.95</v>
      </c>
      <c r="C29" s="236">
        <v>11.35</v>
      </c>
      <c r="D29" s="236">
        <v>9.9499999999999993</v>
      </c>
      <c r="E29" s="236">
        <v>9.4499999999999993</v>
      </c>
      <c r="F29" s="236">
        <v>8.9499999999999993</v>
      </c>
      <c r="G29" s="236">
        <v>8.5</v>
      </c>
    </row>
    <row r="30" spans="1:7" x14ac:dyDescent="0.25">
      <c r="A30" s="101" t="s">
        <v>196</v>
      </c>
      <c r="B30" s="238">
        <v>29.95</v>
      </c>
      <c r="C30" s="236">
        <v>28.45</v>
      </c>
      <c r="D30" s="236">
        <v>24.95</v>
      </c>
      <c r="E30" s="236">
        <v>23.7</v>
      </c>
      <c r="F30" s="239">
        <v>19.95</v>
      </c>
      <c r="G30" s="239">
        <v>18.95</v>
      </c>
    </row>
    <row r="31" spans="1:7" x14ac:dyDescent="0.25">
      <c r="A31" s="101" t="s">
        <v>207</v>
      </c>
      <c r="B31" s="238">
        <v>70.23</v>
      </c>
      <c r="C31" s="236">
        <v>66.72</v>
      </c>
      <c r="D31" s="236">
        <v>62.42</v>
      </c>
      <c r="E31" s="236">
        <v>59.3</v>
      </c>
      <c r="F31" s="239">
        <v>49.94</v>
      </c>
      <c r="G31" s="239">
        <v>47.44</v>
      </c>
    </row>
    <row r="32" spans="1:7" x14ac:dyDescent="0.25">
      <c r="A32" s="102" t="s">
        <v>208</v>
      </c>
      <c r="B32" s="237">
        <v>79.05</v>
      </c>
      <c r="C32" s="236">
        <v>75.099999999999994</v>
      </c>
      <c r="D32" s="236">
        <v>69.040000000000006</v>
      </c>
      <c r="E32" s="236">
        <v>65.59</v>
      </c>
      <c r="F32" s="236">
        <v>55.23</v>
      </c>
      <c r="G32" s="236">
        <v>52.47</v>
      </c>
    </row>
    <row r="33" spans="1:7" x14ac:dyDescent="0.25">
      <c r="A33" s="102" t="s">
        <v>209</v>
      </c>
      <c r="B33" s="237">
        <v>84.93</v>
      </c>
      <c r="C33" s="236">
        <v>80.680000000000007</v>
      </c>
      <c r="D33" s="236">
        <v>73.45</v>
      </c>
      <c r="E33" s="236">
        <v>69.78</v>
      </c>
      <c r="F33" s="236">
        <v>58.76</v>
      </c>
      <c r="G33" s="236">
        <v>55.82</v>
      </c>
    </row>
    <row r="34" spans="1:7" x14ac:dyDescent="0.25">
      <c r="A34" s="102"/>
      <c r="B34" s="100"/>
      <c r="C34" s="97"/>
      <c r="D34" s="97"/>
      <c r="E34" s="97"/>
      <c r="F34" s="97"/>
      <c r="G34" s="97"/>
    </row>
    <row r="35" spans="1:7" ht="45" x14ac:dyDescent="0.25">
      <c r="A35" s="99" t="s">
        <v>833</v>
      </c>
      <c r="B35" s="100"/>
      <c r="C35" s="97"/>
      <c r="D35" s="97"/>
      <c r="E35" s="97"/>
      <c r="F35" s="97"/>
      <c r="G35" s="97"/>
    </row>
    <row r="36" spans="1:7" ht="45" x14ac:dyDescent="0.25">
      <c r="A36" s="99" t="s">
        <v>833</v>
      </c>
      <c r="B36" s="100"/>
      <c r="C36" s="97"/>
      <c r="D36" s="97"/>
      <c r="E36" s="97"/>
      <c r="F36" s="97"/>
      <c r="G36" s="97"/>
    </row>
    <row r="37" spans="1:7" x14ac:dyDescent="0.25">
      <c r="A37" s="102"/>
      <c r="B37" s="6"/>
      <c r="C37" s="98"/>
    </row>
    <row r="38" spans="1:7" x14ac:dyDescent="0.25">
      <c r="A38" s="86" t="s">
        <v>560</v>
      </c>
    </row>
    <row r="39" spans="1:7" ht="44.25" customHeight="1" x14ac:dyDescent="0.25">
      <c r="A39" s="2" t="s">
        <v>0</v>
      </c>
      <c r="B39" s="235" t="s">
        <v>563</v>
      </c>
      <c r="C39" s="235" t="s">
        <v>554</v>
      </c>
      <c r="D39" s="235" t="s">
        <v>564</v>
      </c>
      <c r="E39" s="235" t="s">
        <v>554</v>
      </c>
      <c r="F39" s="235" t="s">
        <v>565</v>
      </c>
      <c r="G39" s="235" t="s">
        <v>554</v>
      </c>
    </row>
    <row r="40" spans="1:7" x14ac:dyDescent="0.25">
      <c r="A40" s="2" t="s">
        <v>561</v>
      </c>
      <c r="B40" s="241">
        <v>22.45</v>
      </c>
      <c r="C40" s="241">
        <v>21.33</v>
      </c>
      <c r="D40" s="236">
        <v>17.78</v>
      </c>
      <c r="E40" s="236">
        <v>16.89</v>
      </c>
      <c r="F40" s="236">
        <v>14.98</v>
      </c>
      <c r="G40" s="236">
        <v>14.23</v>
      </c>
    </row>
  </sheetData>
  <pageMargins left="0.7" right="0.7" top="0.75" bottom="0.75" header="0.3" footer="0.3"/>
  <pageSetup orientation="portrait" r:id="rId1"/>
  <headerFooter>
    <oddFooter>&amp;L&amp;1#&amp;"Calibri"&amp;8&amp;K000000Sensitivity: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D255-1137-4FB8-8E3B-25A663B6C322}">
  <dimension ref="A1:S135"/>
  <sheetViews>
    <sheetView tabSelected="1" workbookViewId="0">
      <selection activeCell="A24" sqref="A24"/>
    </sheetView>
  </sheetViews>
  <sheetFormatPr defaultRowHeight="15" x14ac:dyDescent="0.25"/>
  <cols>
    <col min="1" max="1" width="52.42578125" style="92" customWidth="1"/>
    <col min="2" max="2" width="10.42578125" style="92" customWidth="1"/>
    <col min="3" max="3" width="10.5703125" style="92" bestFit="1" customWidth="1"/>
    <col min="4" max="4" width="4" style="92" customWidth="1"/>
    <col min="5" max="5" width="11.28515625" style="92" customWidth="1"/>
    <col min="6" max="6" width="9.140625" style="92"/>
    <col min="7" max="7" width="3.85546875" style="92" customWidth="1"/>
    <col min="8" max="8" width="26.140625" style="92" customWidth="1"/>
    <col min="9" max="9" width="9.140625" style="92"/>
    <col min="10" max="10" width="18.42578125" style="92" customWidth="1"/>
    <col min="11" max="16384" width="9.140625" style="92"/>
  </cols>
  <sheetData>
    <row r="1" spans="1:19" ht="18.75" x14ac:dyDescent="0.3">
      <c r="A1" s="96" t="s">
        <v>790</v>
      </c>
    </row>
    <row r="2" spans="1:19" ht="60" x14ac:dyDescent="0.25">
      <c r="A2" s="206" t="s">
        <v>794</v>
      </c>
    </row>
    <row r="3" spans="1:19" ht="18.75" x14ac:dyDescent="0.3">
      <c r="A3" s="121" t="s">
        <v>487</v>
      </c>
      <c r="B3" s="122"/>
      <c r="C3" s="104"/>
    </row>
    <row r="4" spans="1:19" x14ac:dyDescent="0.25">
      <c r="A4" s="123"/>
    </row>
    <row r="5" spans="1:19" ht="60" x14ac:dyDescent="0.25">
      <c r="A5" s="256" t="s">
        <v>3</v>
      </c>
      <c r="B5" s="124"/>
    </row>
    <row r="6" spans="1:19" ht="30" x14ac:dyDescent="0.25">
      <c r="A6" s="123"/>
      <c r="B6" s="259" t="s">
        <v>488</v>
      </c>
      <c r="E6" s="259" t="s">
        <v>489</v>
      </c>
    </row>
    <row r="8" spans="1:19" x14ac:dyDescent="0.25">
      <c r="A8" s="125" t="s">
        <v>4</v>
      </c>
      <c r="B8" s="258" t="s">
        <v>5</v>
      </c>
      <c r="C8" s="125" t="s">
        <v>6</v>
      </c>
      <c r="D8" s="126"/>
      <c r="E8" s="258" t="s">
        <v>5</v>
      </c>
      <c r="F8" s="125" t="s">
        <v>6</v>
      </c>
      <c r="G8" s="127"/>
      <c r="H8" s="127"/>
      <c r="I8" s="126"/>
    </row>
    <row r="9" spans="1:19" x14ac:dyDescent="0.25">
      <c r="A9" s="257" t="s">
        <v>8</v>
      </c>
      <c r="B9" s="267">
        <v>13.5</v>
      </c>
      <c r="C9" s="267">
        <f t="shared" ref="C9:C11" si="0">B9*0.8</f>
        <v>10.8</v>
      </c>
      <c r="D9" s="126"/>
      <c r="E9" s="266">
        <v>15.45</v>
      </c>
      <c r="F9" s="266">
        <f t="shared" ref="F9:F11" si="1">E9*0.8</f>
        <v>12.36</v>
      </c>
      <c r="G9" s="126"/>
      <c r="H9" s="126"/>
      <c r="I9" s="126"/>
    </row>
    <row r="10" spans="1:19" x14ac:dyDescent="0.25">
      <c r="A10" s="257" t="s">
        <v>10</v>
      </c>
      <c r="B10" s="267">
        <v>22.5</v>
      </c>
      <c r="C10" s="267">
        <f t="shared" si="0"/>
        <v>18</v>
      </c>
      <c r="D10" s="126"/>
      <c r="E10" s="266">
        <v>24.45</v>
      </c>
      <c r="F10" s="266">
        <f t="shared" si="1"/>
        <v>19.560000000000002</v>
      </c>
      <c r="G10" s="126"/>
      <c r="H10" s="126"/>
      <c r="I10" s="126"/>
    </row>
    <row r="11" spans="1:19" x14ac:dyDescent="0.25">
      <c r="A11" s="257" t="s">
        <v>809</v>
      </c>
      <c r="B11" s="267">
        <v>24.95</v>
      </c>
      <c r="C11" s="267">
        <f t="shared" si="0"/>
        <v>19.96</v>
      </c>
      <c r="D11" s="126"/>
      <c r="E11" s="266">
        <v>30.95</v>
      </c>
      <c r="F11" s="266">
        <f t="shared" si="1"/>
        <v>24.76</v>
      </c>
      <c r="G11" s="126"/>
      <c r="H11" s="126"/>
      <c r="I11" s="126"/>
      <c r="J11" s="126"/>
      <c r="K11" s="126"/>
      <c r="L11" s="126"/>
      <c r="M11" s="126"/>
      <c r="N11" s="126"/>
      <c r="O11" s="126"/>
      <c r="P11" s="126"/>
      <c r="Q11" s="126"/>
      <c r="R11" s="126"/>
      <c r="S11" s="126"/>
    </row>
    <row r="12" spans="1:19" x14ac:dyDescent="0.25">
      <c r="A12" s="257"/>
      <c r="B12" s="203"/>
      <c r="C12" s="203"/>
      <c r="D12" s="126"/>
      <c r="E12" s="203"/>
      <c r="F12" s="203"/>
      <c r="G12" s="126"/>
      <c r="H12" s="126"/>
      <c r="I12" s="126"/>
      <c r="J12" s="126"/>
      <c r="K12" s="126"/>
      <c r="L12" s="126"/>
      <c r="M12" s="126"/>
      <c r="N12" s="126"/>
      <c r="O12" s="126"/>
      <c r="P12" s="126"/>
      <c r="Q12" s="126"/>
      <c r="R12" s="126"/>
      <c r="S12" s="126"/>
    </row>
    <row r="13" spans="1:19" x14ac:dyDescent="0.25">
      <c r="A13" s="138" t="s">
        <v>7</v>
      </c>
      <c r="B13" s="203"/>
      <c r="C13" s="203"/>
      <c r="D13" s="126"/>
      <c r="E13" s="138" t="s">
        <v>7</v>
      </c>
      <c r="F13" s="203"/>
      <c r="G13" s="126"/>
      <c r="H13" s="126"/>
      <c r="I13" s="126"/>
      <c r="J13" s="126"/>
      <c r="K13" s="126"/>
      <c r="L13" s="126"/>
      <c r="M13" s="126"/>
      <c r="N13" s="126"/>
      <c r="O13" s="126"/>
      <c r="P13" s="126"/>
      <c r="Q13" s="126"/>
      <c r="R13" s="126"/>
      <c r="S13" s="126"/>
    </row>
    <row r="14" spans="1:19" x14ac:dyDescent="0.25">
      <c r="A14" s="36" t="s">
        <v>9</v>
      </c>
      <c r="B14" s="203"/>
      <c r="C14" s="203"/>
      <c r="D14" s="126"/>
      <c r="E14" s="36" t="s">
        <v>9</v>
      </c>
      <c r="F14" s="203"/>
      <c r="G14" s="126"/>
      <c r="H14" s="126"/>
      <c r="I14" s="126"/>
      <c r="J14" s="126"/>
      <c r="K14" s="126"/>
      <c r="L14" s="126"/>
      <c r="M14" s="126"/>
      <c r="N14" s="126"/>
      <c r="O14" s="126"/>
      <c r="P14" s="126"/>
      <c r="Q14" s="126"/>
      <c r="R14" s="126"/>
      <c r="S14" s="126"/>
    </row>
    <row r="15" spans="1:19" ht="45" x14ac:dyDescent="0.25">
      <c r="A15" s="204" t="s">
        <v>11</v>
      </c>
      <c r="B15" s="203"/>
      <c r="C15" s="203"/>
      <c r="D15" s="126"/>
      <c r="E15" s="330" t="s">
        <v>11</v>
      </c>
      <c r="F15" s="331"/>
      <c r="G15" s="331"/>
      <c r="H15" s="332"/>
      <c r="I15" s="126"/>
      <c r="J15" s="126"/>
      <c r="K15" s="126"/>
      <c r="L15" s="126"/>
      <c r="M15" s="126"/>
      <c r="N15" s="126"/>
      <c r="O15" s="126"/>
      <c r="P15" s="126"/>
      <c r="Q15" s="126"/>
      <c r="R15" s="126"/>
      <c r="S15" s="126"/>
    </row>
    <row r="16" spans="1:19" ht="45" customHeight="1" x14ac:dyDescent="0.25">
      <c r="A16" s="204" t="s">
        <v>810</v>
      </c>
      <c r="B16" s="203"/>
      <c r="C16" s="203"/>
      <c r="D16" s="126"/>
      <c r="E16" s="330" t="s">
        <v>810</v>
      </c>
      <c r="F16" s="331"/>
      <c r="G16" s="331"/>
      <c r="H16" s="332"/>
      <c r="I16" s="126"/>
      <c r="J16" s="126"/>
      <c r="K16" s="126"/>
      <c r="L16" s="126"/>
      <c r="M16" s="126"/>
      <c r="N16" s="126"/>
      <c r="O16" s="126"/>
      <c r="P16" s="126"/>
      <c r="Q16" s="126"/>
      <c r="R16" s="126"/>
      <c r="S16" s="126"/>
    </row>
    <row r="17" spans="1:13" x14ac:dyDescent="0.25">
      <c r="A17" s="36"/>
      <c r="B17" s="126"/>
      <c r="C17" s="126"/>
      <c r="D17" s="126"/>
      <c r="E17" s="126"/>
      <c r="F17" s="126"/>
      <c r="G17" s="126"/>
      <c r="H17" s="126"/>
      <c r="I17" s="126"/>
    </row>
    <row r="18" spans="1:13" ht="15.75" thickBot="1" x14ac:dyDescent="0.3">
      <c r="A18" s="125" t="s">
        <v>12</v>
      </c>
      <c r="B18" s="136"/>
      <c r="C18" s="136"/>
      <c r="D18" s="128" t="s">
        <v>13</v>
      </c>
      <c r="E18" s="136"/>
      <c r="F18" s="136"/>
      <c r="G18" s="126"/>
      <c r="H18" s="136"/>
      <c r="I18" s="136"/>
    </row>
    <row r="19" spans="1:13" x14ac:dyDescent="0.25">
      <c r="A19" s="36"/>
      <c r="B19" s="337" t="s">
        <v>14</v>
      </c>
      <c r="C19" s="338"/>
      <c r="D19" s="35"/>
      <c r="E19" s="339" t="s">
        <v>490</v>
      </c>
      <c r="F19" s="340"/>
      <c r="G19" s="35"/>
      <c r="H19" s="339" t="s">
        <v>491</v>
      </c>
      <c r="I19" s="340"/>
      <c r="J19" s="105"/>
    </row>
    <row r="20" spans="1:13" x14ac:dyDescent="0.25">
      <c r="A20" s="138" t="s">
        <v>16</v>
      </c>
      <c r="B20" s="139" t="s">
        <v>5</v>
      </c>
      <c r="C20" s="140" t="s">
        <v>6</v>
      </c>
      <c r="D20" s="35"/>
      <c r="E20" s="139" t="s">
        <v>5</v>
      </c>
      <c r="F20" s="4" t="s">
        <v>6</v>
      </c>
      <c r="G20" s="35"/>
      <c r="H20" s="139" t="s">
        <v>5</v>
      </c>
      <c r="I20" s="4" t="s">
        <v>6</v>
      </c>
      <c r="J20" s="105"/>
    </row>
    <row r="21" spans="1:13" x14ac:dyDescent="0.25">
      <c r="A21" s="273" t="s">
        <v>811</v>
      </c>
      <c r="B21" s="268">
        <v>299</v>
      </c>
      <c r="C21" s="269">
        <f t="shared" ref="C21:C37" si="2">B21*0.8</f>
        <v>239.20000000000002</v>
      </c>
      <c r="D21" s="35"/>
      <c r="E21" s="260">
        <v>12</v>
      </c>
      <c r="F21" s="261">
        <f t="shared" ref="F21:F37" si="3">E21*0.8</f>
        <v>9.6000000000000014</v>
      </c>
      <c r="G21" s="35"/>
      <c r="H21" s="264">
        <v>18</v>
      </c>
      <c r="I21" s="261">
        <f t="shared" ref="I21:I28" si="4">H21*0.8</f>
        <v>14.4</v>
      </c>
      <c r="J21" s="105"/>
    </row>
    <row r="22" spans="1:13" x14ac:dyDescent="0.25">
      <c r="A22" s="273" t="s">
        <v>812</v>
      </c>
      <c r="B22" s="268">
        <v>399</v>
      </c>
      <c r="C22" s="269">
        <f t="shared" si="2"/>
        <v>319.20000000000005</v>
      </c>
      <c r="D22" s="35"/>
      <c r="E22" s="260">
        <v>15</v>
      </c>
      <c r="F22" s="261">
        <f t="shared" si="3"/>
        <v>12</v>
      </c>
      <c r="G22" s="35"/>
      <c r="H22" s="264">
        <v>23</v>
      </c>
      <c r="I22" s="261">
        <f t="shared" si="4"/>
        <v>18.400000000000002</v>
      </c>
      <c r="J22" s="105"/>
    </row>
    <row r="23" spans="1:13" x14ac:dyDescent="0.25">
      <c r="A23" s="273" t="s">
        <v>813</v>
      </c>
      <c r="B23" s="268">
        <v>499</v>
      </c>
      <c r="C23" s="269">
        <f t="shared" si="2"/>
        <v>399.20000000000005</v>
      </c>
      <c r="D23" s="35"/>
      <c r="E23" s="260">
        <v>20</v>
      </c>
      <c r="F23" s="261">
        <f t="shared" si="3"/>
        <v>16</v>
      </c>
      <c r="G23" s="35"/>
      <c r="H23" s="264">
        <v>20</v>
      </c>
      <c r="I23" s="261">
        <f t="shared" si="4"/>
        <v>16</v>
      </c>
      <c r="J23" s="105"/>
    </row>
    <row r="24" spans="1:13" x14ac:dyDescent="0.25">
      <c r="A24" s="273" t="s">
        <v>17</v>
      </c>
      <c r="B24" s="268">
        <v>799</v>
      </c>
      <c r="C24" s="269">
        <f t="shared" si="2"/>
        <v>639.20000000000005</v>
      </c>
      <c r="D24" s="35"/>
      <c r="E24" s="260">
        <v>27</v>
      </c>
      <c r="F24" s="261">
        <f t="shared" si="3"/>
        <v>21.6</v>
      </c>
      <c r="G24" s="35"/>
      <c r="H24" s="264">
        <v>40</v>
      </c>
      <c r="I24" s="261">
        <f t="shared" si="4"/>
        <v>32</v>
      </c>
      <c r="J24" s="105"/>
    </row>
    <row r="25" spans="1:13" x14ac:dyDescent="0.25">
      <c r="A25" s="273" t="s">
        <v>18</v>
      </c>
      <c r="B25" s="268">
        <v>99</v>
      </c>
      <c r="C25" s="269">
        <f t="shared" si="2"/>
        <v>79.2</v>
      </c>
      <c r="D25" s="35"/>
      <c r="E25" s="260">
        <v>5</v>
      </c>
      <c r="F25" s="261">
        <f t="shared" si="3"/>
        <v>4</v>
      </c>
      <c r="G25" s="35"/>
      <c r="H25" s="264">
        <v>7</v>
      </c>
      <c r="I25" s="261">
        <f t="shared" si="4"/>
        <v>5.6000000000000005</v>
      </c>
      <c r="J25" s="105"/>
    </row>
    <row r="26" spans="1:13" x14ac:dyDescent="0.25">
      <c r="A26" s="273" t="s">
        <v>19</v>
      </c>
      <c r="B26" s="268">
        <v>179</v>
      </c>
      <c r="C26" s="269">
        <f t="shared" si="2"/>
        <v>143.20000000000002</v>
      </c>
      <c r="D26" s="35"/>
      <c r="E26" s="260">
        <v>7</v>
      </c>
      <c r="F26" s="261">
        <f t="shared" si="3"/>
        <v>5.6000000000000005</v>
      </c>
      <c r="G26" s="35"/>
      <c r="H26" s="264">
        <v>11</v>
      </c>
      <c r="I26" s="261">
        <f t="shared" si="4"/>
        <v>8.8000000000000007</v>
      </c>
      <c r="J26" s="105"/>
    </row>
    <row r="27" spans="1:13" x14ac:dyDescent="0.25">
      <c r="A27" s="273" t="s">
        <v>20</v>
      </c>
      <c r="B27" s="268">
        <v>239</v>
      </c>
      <c r="C27" s="269">
        <f t="shared" si="2"/>
        <v>191.20000000000002</v>
      </c>
      <c r="D27" s="35"/>
      <c r="E27" s="260">
        <v>9</v>
      </c>
      <c r="F27" s="261">
        <f t="shared" si="3"/>
        <v>7.2</v>
      </c>
      <c r="G27" s="35"/>
      <c r="H27" s="264">
        <v>13</v>
      </c>
      <c r="I27" s="261">
        <f t="shared" si="4"/>
        <v>10.4</v>
      </c>
      <c r="J27" s="105"/>
    </row>
    <row r="28" spans="1:13" x14ac:dyDescent="0.25">
      <c r="A28" s="273" t="s">
        <v>21</v>
      </c>
      <c r="B28" s="268">
        <v>279</v>
      </c>
      <c r="C28" s="269">
        <f t="shared" si="2"/>
        <v>223.20000000000002</v>
      </c>
      <c r="D28" s="35"/>
      <c r="E28" s="260">
        <v>11</v>
      </c>
      <c r="F28" s="261">
        <f t="shared" si="3"/>
        <v>8.8000000000000007</v>
      </c>
      <c r="G28" s="35"/>
      <c r="H28" s="264">
        <v>16</v>
      </c>
      <c r="I28" s="261">
        <f t="shared" si="4"/>
        <v>12.8</v>
      </c>
      <c r="J28" s="105"/>
    </row>
    <row r="29" spans="1:13" x14ac:dyDescent="0.25">
      <c r="A29" s="274" t="s">
        <v>814</v>
      </c>
      <c r="B29" s="268">
        <v>499</v>
      </c>
      <c r="C29" s="269">
        <f t="shared" ref="C29:C30" si="5">B29*0.8</f>
        <v>399.20000000000005</v>
      </c>
      <c r="D29" s="35"/>
      <c r="E29" s="260">
        <v>17</v>
      </c>
      <c r="F29" s="261">
        <f t="shared" ref="F29:F30" si="6">E29*0.8</f>
        <v>13.600000000000001</v>
      </c>
      <c r="G29" s="35"/>
      <c r="H29" s="264">
        <v>25</v>
      </c>
      <c r="I29" s="261">
        <f t="shared" ref="I29:I30" si="7">H29*0.8</f>
        <v>20</v>
      </c>
      <c r="J29" s="105"/>
      <c r="M29" s="126"/>
    </row>
    <row r="30" spans="1:13" x14ac:dyDescent="0.25">
      <c r="A30" s="274" t="s">
        <v>815</v>
      </c>
      <c r="B30" s="268">
        <v>899</v>
      </c>
      <c r="C30" s="269">
        <f t="shared" si="5"/>
        <v>719.2</v>
      </c>
      <c r="D30" s="35"/>
      <c r="E30" s="260">
        <v>30</v>
      </c>
      <c r="F30" s="261">
        <f t="shared" si="6"/>
        <v>24</v>
      </c>
      <c r="G30" s="35"/>
      <c r="H30" s="264">
        <v>45</v>
      </c>
      <c r="I30" s="261">
        <f t="shared" si="7"/>
        <v>36</v>
      </c>
      <c r="J30" s="105"/>
      <c r="M30" s="126"/>
    </row>
    <row r="31" spans="1:13" x14ac:dyDescent="0.25">
      <c r="A31" s="37" t="s">
        <v>22</v>
      </c>
      <c r="B31" s="268"/>
      <c r="C31" s="269"/>
      <c r="D31" s="35"/>
      <c r="E31" s="260"/>
      <c r="F31" s="261"/>
      <c r="G31" s="35"/>
      <c r="H31" s="264"/>
      <c r="I31" s="261"/>
      <c r="J31" s="105"/>
    </row>
    <row r="32" spans="1:13" x14ac:dyDescent="0.25">
      <c r="A32" s="274" t="s">
        <v>816</v>
      </c>
      <c r="B32" s="268">
        <v>285</v>
      </c>
      <c r="C32" s="269">
        <f t="shared" si="2"/>
        <v>228</v>
      </c>
      <c r="D32" s="35"/>
      <c r="E32" s="260">
        <v>10.5</v>
      </c>
      <c r="F32" s="261">
        <f t="shared" si="3"/>
        <v>8.4</v>
      </c>
      <c r="G32" s="35"/>
      <c r="H32" s="264">
        <v>16</v>
      </c>
      <c r="I32" s="261">
        <f t="shared" ref="I32:I37" si="8">H32*0.8</f>
        <v>12.8</v>
      </c>
      <c r="J32" s="105"/>
    </row>
    <row r="33" spans="1:10" x14ac:dyDescent="0.25">
      <c r="A33" s="274" t="s">
        <v>817</v>
      </c>
      <c r="B33" s="268">
        <v>439</v>
      </c>
      <c r="C33" s="269">
        <f t="shared" si="2"/>
        <v>351.20000000000005</v>
      </c>
      <c r="D33" s="35"/>
      <c r="E33" s="260">
        <v>16</v>
      </c>
      <c r="F33" s="261">
        <f t="shared" si="3"/>
        <v>12.8</v>
      </c>
      <c r="G33" s="35"/>
      <c r="H33" s="264">
        <v>24</v>
      </c>
      <c r="I33" s="261">
        <f t="shared" si="8"/>
        <v>19.200000000000003</v>
      </c>
      <c r="J33" s="105"/>
    </row>
    <row r="34" spans="1:10" x14ac:dyDescent="0.25">
      <c r="A34" s="274" t="s">
        <v>818</v>
      </c>
      <c r="B34" s="268">
        <v>159</v>
      </c>
      <c r="C34" s="269">
        <f t="shared" si="2"/>
        <v>127.2</v>
      </c>
      <c r="D34" s="35"/>
      <c r="E34" s="260">
        <v>6</v>
      </c>
      <c r="F34" s="261">
        <f t="shared" si="3"/>
        <v>4.8000000000000007</v>
      </c>
      <c r="G34" s="35"/>
      <c r="H34" s="264">
        <v>9</v>
      </c>
      <c r="I34" s="261">
        <f t="shared" si="8"/>
        <v>7.2</v>
      </c>
      <c r="J34" s="105"/>
    </row>
    <row r="35" spans="1:10" x14ac:dyDescent="0.25">
      <c r="A35" s="274" t="s">
        <v>819</v>
      </c>
      <c r="B35" s="268">
        <v>329</v>
      </c>
      <c r="C35" s="269">
        <f t="shared" si="2"/>
        <v>263.2</v>
      </c>
      <c r="D35" s="35"/>
      <c r="E35" s="260">
        <v>12</v>
      </c>
      <c r="F35" s="261">
        <f t="shared" si="3"/>
        <v>9.6000000000000014</v>
      </c>
      <c r="G35" s="35"/>
      <c r="H35" s="264">
        <v>18</v>
      </c>
      <c r="I35" s="261">
        <f t="shared" si="8"/>
        <v>14.4</v>
      </c>
      <c r="J35" s="105"/>
    </row>
    <row r="36" spans="1:10" ht="30" x14ac:dyDescent="0.25">
      <c r="A36" s="274" t="s">
        <v>23</v>
      </c>
      <c r="B36" s="268">
        <v>1500</v>
      </c>
      <c r="C36" s="269">
        <f t="shared" si="2"/>
        <v>1200</v>
      </c>
      <c r="D36" s="35"/>
      <c r="E36" s="260">
        <v>60</v>
      </c>
      <c r="F36" s="261">
        <f t="shared" si="3"/>
        <v>48</v>
      </c>
      <c r="G36" s="35"/>
      <c r="H36" s="264">
        <v>89</v>
      </c>
      <c r="I36" s="261">
        <f t="shared" si="8"/>
        <v>71.2</v>
      </c>
      <c r="J36" s="272" t="s">
        <v>24</v>
      </c>
    </row>
    <row r="37" spans="1:10" ht="15.75" thickBot="1" x14ac:dyDescent="0.3">
      <c r="A37" s="274" t="s">
        <v>25</v>
      </c>
      <c r="B37" s="270">
        <v>500</v>
      </c>
      <c r="C37" s="271">
        <f t="shared" si="2"/>
        <v>400</v>
      </c>
      <c r="D37" s="35"/>
      <c r="E37" s="262">
        <v>20</v>
      </c>
      <c r="F37" s="263">
        <f t="shared" si="3"/>
        <v>16</v>
      </c>
      <c r="G37" s="35"/>
      <c r="H37" s="265">
        <v>29</v>
      </c>
      <c r="I37" s="263">
        <f t="shared" si="8"/>
        <v>23.200000000000003</v>
      </c>
      <c r="J37" s="105"/>
    </row>
    <row r="38" spans="1:10" x14ac:dyDescent="0.25">
      <c r="A38" s="126"/>
      <c r="B38" s="137"/>
      <c r="C38" s="137"/>
      <c r="D38" s="126"/>
      <c r="E38" s="137"/>
      <c r="F38" s="137"/>
      <c r="G38" s="126"/>
      <c r="H38" s="137"/>
      <c r="I38" s="137"/>
    </row>
    <row r="39" spans="1:10" ht="30.75" thickBot="1" x14ac:dyDescent="0.3">
      <c r="A39" s="79" t="s">
        <v>26</v>
      </c>
      <c r="B39" s="136"/>
      <c r="C39" s="136"/>
      <c r="D39" s="128" t="s">
        <v>13</v>
      </c>
      <c r="E39" s="136"/>
      <c r="F39" s="136"/>
      <c r="G39" s="126"/>
      <c r="H39" s="136"/>
      <c r="I39" s="136"/>
    </row>
    <row r="40" spans="1:10" x14ac:dyDescent="0.25">
      <c r="A40" s="36"/>
      <c r="B40" s="337" t="s">
        <v>14</v>
      </c>
      <c r="C40" s="338"/>
      <c r="D40" s="341"/>
      <c r="E40" s="339" t="s">
        <v>490</v>
      </c>
      <c r="F40" s="340"/>
      <c r="G40" s="35"/>
      <c r="H40" s="339" t="s">
        <v>491</v>
      </c>
      <c r="I40" s="340"/>
      <c r="J40" s="105"/>
    </row>
    <row r="41" spans="1:10" x14ac:dyDescent="0.25">
      <c r="A41" s="138" t="s">
        <v>27</v>
      </c>
      <c r="B41" s="139" t="s">
        <v>5</v>
      </c>
      <c r="C41" s="140" t="s">
        <v>6</v>
      </c>
      <c r="D41" s="341"/>
      <c r="E41" s="139" t="s">
        <v>5</v>
      </c>
      <c r="F41" s="4" t="s">
        <v>6</v>
      </c>
      <c r="G41" s="35"/>
      <c r="H41" s="139" t="s">
        <v>5</v>
      </c>
      <c r="I41" s="4" t="s">
        <v>6</v>
      </c>
      <c r="J41" s="105"/>
    </row>
    <row r="42" spans="1:10" x14ac:dyDescent="0.25">
      <c r="A42" s="36" t="s">
        <v>28</v>
      </c>
      <c r="B42" s="260">
        <v>25</v>
      </c>
      <c r="C42" s="261">
        <f t="shared" ref="C42:C60" si="9">B42*0.8</f>
        <v>20</v>
      </c>
      <c r="D42" s="35"/>
      <c r="E42" s="260">
        <v>1</v>
      </c>
      <c r="F42" s="261">
        <f t="shared" ref="F42:F57" si="10">E42*0.8</f>
        <v>0.8</v>
      </c>
      <c r="G42" s="35"/>
      <c r="H42" s="260">
        <v>1</v>
      </c>
      <c r="I42" s="261">
        <f t="shared" ref="I42:I45" si="11">H42*0.8</f>
        <v>0.8</v>
      </c>
      <c r="J42" s="105"/>
    </row>
    <row r="43" spans="1:10" x14ac:dyDescent="0.25">
      <c r="A43" s="36" t="s">
        <v>29</v>
      </c>
      <c r="B43" s="260">
        <v>299</v>
      </c>
      <c r="C43" s="261">
        <f t="shared" si="9"/>
        <v>239.20000000000002</v>
      </c>
      <c r="D43" s="35"/>
      <c r="E43" s="260">
        <v>13</v>
      </c>
      <c r="F43" s="261">
        <f t="shared" si="10"/>
        <v>10.4</v>
      </c>
      <c r="G43" s="35"/>
      <c r="H43" s="260">
        <v>22</v>
      </c>
      <c r="I43" s="261">
        <f t="shared" si="11"/>
        <v>17.600000000000001</v>
      </c>
      <c r="J43" s="105"/>
    </row>
    <row r="44" spans="1:10" x14ac:dyDescent="0.25">
      <c r="A44" s="36" t="s">
        <v>30</v>
      </c>
      <c r="B44" s="260">
        <v>109</v>
      </c>
      <c r="C44" s="261">
        <f t="shared" si="9"/>
        <v>87.2</v>
      </c>
      <c r="D44" s="35"/>
      <c r="E44" s="260">
        <v>7</v>
      </c>
      <c r="F44" s="261">
        <f t="shared" si="10"/>
        <v>5.6000000000000005</v>
      </c>
      <c r="G44" s="35"/>
      <c r="H44" s="260">
        <v>11</v>
      </c>
      <c r="I44" s="261">
        <f t="shared" si="11"/>
        <v>8.8000000000000007</v>
      </c>
      <c r="J44" s="105"/>
    </row>
    <row r="45" spans="1:10" x14ac:dyDescent="0.25">
      <c r="A45" s="36" t="s">
        <v>31</v>
      </c>
      <c r="B45" s="260">
        <v>139</v>
      </c>
      <c r="C45" s="261">
        <f t="shared" si="9"/>
        <v>111.2</v>
      </c>
      <c r="D45" s="35"/>
      <c r="E45" s="260">
        <v>8</v>
      </c>
      <c r="F45" s="261">
        <f t="shared" si="10"/>
        <v>6.4</v>
      </c>
      <c r="G45" s="35"/>
      <c r="H45" s="260">
        <v>13</v>
      </c>
      <c r="I45" s="261">
        <f t="shared" si="11"/>
        <v>10.4</v>
      </c>
      <c r="J45" s="105"/>
    </row>
    <row r="46" spans="1:10" x14ac:dyDescent="0.25">
      <c r="A46" s="36" t="s">
        <v>32</v>
      </c>
      <c r="B46" s="260">
        <v>20</v>
      </c>
      <c r="C46" s="261">
        <f t="shared" si="9"/>
        <v>16</v>
      </c>
      <c r="D46" s="35"/>
      <c r="E46" s="260" t="s">
        <v>33</v>
      </c>
      <c r="F46" s="261" t="s">
        <v>33</v>
      </c>
      <c r="G46" s="35"/>
      <c r="H46" s="260" t="s">
        <v>33</v>
      </c>
      <c r="I46" s="261" t="s">
        <v>33</v>
      </c>
      <c r="J46" s="105"/>
    </row>
    <row r="47" spans="1:10" x14ac:dyDescent="0.25">
      <c r="A47" s="36" t="s">
        <v>34</v>
      </c>
      <c r="B47" s="260">
        <v>159</v>
      </c>
      <c r="C47" s="261">
        <f t="shared" si="9"/>
        <v>127.2</v>
      </c>
      <c r="D47" s="35"/>
      <c r="E47" s="260">
        <v>10</v>
      </c>
      <c r="F47" s="261">
        <f t="shared" si="10"/>
        <v>8</v>
      </c>
      <c r="G47" s="35"/>
      <c r="H47" s="260">
        <v>14</v>
      </c>
      <c r="I47" s="261">
        <f t="shared" ref="I47:I49" si="12">H47*0.8</f>
        <v>11.200000000000001</v>
      </c>
      <c r="J47" s="105"/>
    </row>
    <row r="48" spans="1:10" x14ac:dyDescent="0.25">
      <c r="A48" s="36" t="s">
        <v>35</v>
      </c>
      <c r="B48" s="260">
        <v>18</v>
      </c>
      <c r="C48" s="261">
        <f t="shared" si="9"/>
        <v>14.4</v>
      </c>
      <c r="D48" s="35"/>
      <c r="E48" s="260">
        <v>0.75</v>
      </c>
      <c r="F48" s="261">
        <f t="shared" si="10"/>
        <v>0.60000000000000009</v>
      </c>
      <c r="G48" s="35"/>
      <c r="H48" s="260">
        <v>0.75</v>
      </c>
      <c r="I48" s="261">
        <f t="shared" si="12"/>
        <v>0.60000000000000009</v>
      </c>
      <c r="J48" s="105"/>
    </row>
    <row r="49" spans="1:10" x14ac:dyDescent="0.25">
      <c r="A49" s="36" t="s">
        <v>36</v>
      </c>
      <c r="B49" s="260">
        <v>369</v>
      </c>
      <c r="C49" s="261">
        <f t="shared" si="9"/>
        <v>295.2</v>
      </c>
      <c r="D49" s="35"/>
      <c r="E49" s="260">
        <v>21</v>
      </c>
      <c r="F49" s="261">
        <f t="shared" si="10"/>
        <v>16.8</v>
      </c>
      <c r="G49" s="35"/>
      <c r="H49" s="260">
        <v>27</v>
      </c>
      <c r="I49" s="261">
        <f t="shared" si="12"/>
        <v>21.6</v>
      </c>
      <c r="J49" s="105"/>
    </row>
    <row r="50" spans="1:10" x14ac:dyDescent="0.25">
      <c r="A50" s="36" t="s">
        <v>37</v>
      </c>
      <c r="B50" s="260">
        <v>49</v>
      </c>
      <c r="C50" s="261">
        <f t="shared" si="9"/>
        <v>39.200000000000003</v>
      </c>
      <c r="D50" s="35"/>
      <c r="E50" s="260" t="s">
        <v>33</v>
      </c>
      <c r="F50" s="261" t="s">
        <v>33</v>
      </c>
      <c r="G50" s="35"/>
      <c r="H50" s="260" t="s">
        <v>33</v>
      </c>
      <c r="I50" s="261" t="s">
        <v>33</v>
      </c>
      <c r="J50" s="105"/>
    </row>
    <row r="51" spans="1:10" x14ac:dyDescent="0.25">
      <c r="A51" s="36" t="s">
        <v>820</v>
      </c>
      <c r="B51" s="260">
        <v>30</v>
      </c>
      <c r="C51" s="261">
        <f t="shared" si="9"/>
        <v>24</v>
      </c>
      <c r="D51" s="35"/>
      <c r="E51" s="260" t="s">
        <v>33</v>
      </c>
      <c r="F51" s="261" t="s">
        <v>33</v>
      </c>
      <c r="G51" s="35"/>
      <c r="H51" s="260" t="s">
        <v>33</v>
      </c>
      <c r="I51" s="261" t="s">
        <v>33</v>
      </c>
      <c r="J51" s="105"/>
    </row>
    <row r="52" spans="1:10" x14ac:dyDescent="0.25">
      <c r="A52" s="36" t="s">
        <v>38</v>
      </c>
      <c r="B52" s="260">
        <v>20</v>
      </c>
      <c r="C52" s="261">
        <f t="shared" si="9"/>
        <v>16</v>
      </c>
      <c r="D52" s="35"/>
      <c r="E52" s="260" t="s">
        <v>33</v>
      </c>
      <c r="F52" s="261" t="s">
        <v>33</v>
      </c>
      <c r="G52" s="35"/>
      <c r="H52" s="260" t="s">
        <v>33</v>
      </c>
      <c r="I52" s="261" t="s">
        <v>33</v>
      </c>
      <c r="J52" s="105"/>
    </row>
    <row r="53" spans="1:10" x14ac:dyDescent="0.25">
      <c r="A53" s="36" t="s">
        <v>39</v>
      </c>
      <c r="B53" s="260">
        <v>20</v>
      </c>
      <c r="C53" s="261">
        <f t="shared" si="9"/>
        <v>16</v>
      </c>
      <c r="D53" s="35"/>
      <c r="E53" s="260" t="s">
        <v>33</v>
      </c>
      <c r="F53" s="261" t="s">
        <v>33</v>
      </c>
      <c r="G53" s="35"/>
      <c r="H53" s="260" t="s">
        <v>33</v>
      </c>
      <c r="I53" s="261" t="s">
        <v>33</v>
      </c>
      <c r="J53" s="105"/>
    </row>
    <row r="54" spans="1:10" x14ac:dyDescent="0.25">
      <c r="A54" s="36" t="s">
        <v>40</v>
      </c>
      <c r="B54" s="260">
        <v>20</v>
      </c>
      <c r="C54" s="261">
        <f>B54*0.8</f>
        <v>16</v>
      </c>
      <c r="D54" s="35"/>
      <c r="E54" s="260" t="s">
        <v>33</v>
      </c>
      <c r="F54" s="261" t="s">
        <v>33</v>
      </c>
      <c r="G54" s="35"/>
      <c r="H54" s="260" t="s">
        <v>33</v>
      </c>
      <c r="I54" s="261" t="s">
        <v>33</v>
      </c>
      <c r="J54" s="105"/>
    </row>
    <row r="55" spans="1:10" x14ac:dyDescent="0.25">
      <c r="A55" s="36" t="s">
        <v>821</v>
      </c>
      <c r="B55" s="260">
        <v>89</v>
      </c>
      <c r="C55" s="261">
        <f t="shared" si="9"/>
        <v>71.2</v>
      </c>
      <c r="D55" s="35"/>
      <c r="E55" s="260">
        <v>3</v>
      </c>
      <c r="F55" s="261">
        <f t="shared" si="10"/>
        <v>2.4000000000000004</v>
      </c>
      <c r="G55" s="35"/>
      <c r="H55" s="260">
        <v>5</v>
      </c>
      <c r="I55" s="261">
        <f t="shared" ref="I55:I57" si="13">H55*0.8</f>
        <v>4</v>
      </c>
      <c r="J55" s="105"/>
    </row>
    <row r="56" spans="1:10" x14ac:dyDescent="0.25">
      <c r="A56" s="36" t="s">
        <v>822</v>
      </c>
      <c r="B56" s="260">
        <v>89</v>
      </c>
      <c r="C56" s="261">
        <f t="shared" si="9"/>
        <v>71.2</v>
      </c>
      <c r="D56" s="35"/>
      <c r="E56" s="260">
        <v>3</v>
      </c>
      <c r="F56" s="261">
        <f t="shared" si="10"/>
        <v>2.4000000000000004</v>
      </c>
      <c r="G56" s="35"/>
      <c r="H56" s="260">
        <v>5</v>
      </c>
      <c r="I56" s="261">
        <f t="shared" si="13"/>
        <v>4</v>
      </c>
      <c r="J56" s="105"/>
    </row>
    <row r="57" spans="1:10" x14ac:dyDescent="0.25">
      <c r="A57" s="36" t="s">
        <v>823</v>
      </c>
      <c r="B57" s="260">
        <v>209</v>
      </c>
      <c r="C57" s="261">
        <f t="shared" si="9"/>
        <v>167.20000000000002</v>
      </c>
      <c r="D57" s="35"/>
      <c r="E57" s="260">
        <v>8</v>
      </c>
      <c r="F57" s="261">
        <f t="shared" si="10"/>
        <v>6.4</v>
      </c>
      <c r="G57" s="35"/>
      <c r="H57" s="260">
        <v>11</v>
      </c>
      <c r="I57" s="261">
        <f t="shared" si="13"/>
        <v>8.8000000000000007</v>
      </c>
      <c r="J57" s="105"/>
    </row>
    <row r="58" spans="1:10" x14ac:dyDescent="0.25">
      <c r="A58" s="36" t="s">
        <v>824</v>
      </c>
      <c r="B58" s="260">
        <v>199</v>
      </c>
      <c r="C58" s="261">
        <f t="shared" si="9"/>
        <v>159.20000000000002</v>
      </c>
      <c r="D58" s="35"/>
      <c r="E58" s="260">
        <v>7.5</v>
      </c>
      <c r="F58" s="261">
        <f t="shared" ref="F58" si="14">E58*0.8</f>
        <v>6</v>
      </c>
      <c r="G58" s="35"/>
      <c r="H58" s="260">
        <v>11</v>
      </c>
      <c r="I58" s="261">
        <f t="shared" ref="I58" si="15">H58*0.8</f>
        <v>8.8000000000000007</v>
      </c>
      <c r="J58" s="105"/>
    </row>
    <row r="59" spans="1:10" x14ac:dyDescent="0.25">
      <c r="A59" s="36" t="s">
        <v>825</v>
      </c>
      <c r="B59" s="260">
        <v>25</v>
      </c>
      <c r="C59" s="261">
        <f t="shared" si="9"/>
        <v>20</v>
      </c>
      <c r="D59" s="35"/>
      <c r="E59" s="260" t="s">
        <v>33</v>
      </c>
      <c r="F59" s="261" t="s">
        <v>33</v>
      </c>
      <c r="G59" s="35"/>
      <c r="H59" s="260" t="s">
        <v>33</v>
      </c>
      <c r="I59" s="261" t="s">
        <v>33</v>
      </c>
      <c r="J59" s="105"/>
    </row>
    <row r="60" spans="1:10" ht="15.75" thickBot="1" x14ac:dyDescent="0.3">
      <c r="A60" s="36" t="s">
        <v>41</v>
      </c>
      <c r="B60" s="262">
        <v>8.99</v>
      </c>
      <c r="C60" s="263">
        <f t="shared" si="9"/>
        <v>7.1920000000000002</v>
      </c>
      <c r="D60" s="35"/>
      <c r="E60" s="262" t="s">
        <v>33</v>
      </c>
      <c r="F60" s="263" t="s">
        <v>33</v>
      </c>
      <c r="G60" s="35"/>
      <c r="H60" s="262" t="s">
        <v>33</v>
      </c>
      <c r="I60" s="263" t="s">
        <v>33</v>
      </c>
      <c r="J60" s="105"/>
    </row>
    <row r="61" spans="1:10" ht="30" x14ac:dyDescent="0.25">
      <c r="A61" s="234" t="s">
        <v>42</v>
      </c>
      <c r="B61" s="107"/>
      <c r="C61" s="107"/>
      <c r="E61" s="107"/>
      <c r="F61" s="107"/>
      <c r="H61" s="107"/>
      <c r="I61" s="107"/>
    </row>
    <row r="62" spans="1:10" x14ac:dyDescent="0.25">
      <c r="A62" s="129"/>
    </row>
    <row r="63" spans="1:10" ht="30.75" thickBot="1" x14ac:dyDescent="0.3">
      <c r="A63" s="275" t="s">
        <v>492</v>
      </c>
      <c r="B63" s="106"/>
      <c r="C63" s="106"/>
      <c r="E63" s="106"/>
      <c r="F63" s="106"/>
    </row>
    <row r="64" spans="1:10" x14ac:dyDescent="0.25">
      <c r="A64" s="118"/>
      <c r="B64" s="108" t="s">
        <v>43</v>
      </c>
      <c r="C64" s="110"/>
      <c r="D64" s="117"/>
      <c r="E64" s="108" t="s">
        <v>44</v>
      </c>
      <c r="F64" s="110"/>
      <c r="G64" s="105"/>
    </row>
    <row r="65" spans="1:8" x14ac:dyDescent="0.25">
      <c r="A65" s="141" t="s">
        <v>45</v>
      </c>
      <c r="B65" s="276">
        <v>5</v>
      </c>
      <c r="C65" s="277"/>
      <c r="D65" s="117"/>
      <c r="E65" s="276">
        <f t="shared" ref="E65:F79" si="16">B65*0.8</f>
        <v>4</v>
      </c>
      <c r="F65" s="277"/>
      <c r="G65" s="105"/>
    </row>
    <row r="66" spans="1:8" x14ac:dyDescent="0.25">
      <c r="A66" s="141" t="s">
        <v>46</v>
      </c>
      <c r="B66" s="276">
        <v>1</v>
      </c>
      <c r="C66" s="277"/>
      <c r="D66" s="117"/>
      <c r="E66" s="276">
        <f t="shared" si="16"/>
        <v>0.8</v>
      </c>
      <c r="F66" s="277"/>
      <c r="G66" s="105"/>
    </row>
    <row r="67" spans="1:8" x14ac:dyDescent="0.25">
      <c r="A67" s="141" t="s">
        <v>47</v>
      </c>
      <c r="B67" s="276">
        <v>3.5</v>
      </c>
      <c r="C67" s="277">
        <v>2</v>
      </c>
      <c r="D67" s="117"/>
      <c r="E67" s="276">
        <f t="shared" si="16"/>
        <v>2.8000000000000003</v>
      </c>
      <c r="F67" s="277">
        <f>C67*0.8</f>
        <v>1.6</v>
      </c>
      <c r="G67" s="105"/>
    </row>
    <row r="68" spans="1:8" x14ac:dyDescent="0.25">
      <c r="A68" s="141" t="s">
        <v>48</v>
      </c>
      <c r="B68" s="276">
        <v>10</v>
      </c>
      <c r="C68" s="277">
        <v>2</v>
      </c>
      <c r="D68" s="117"/>
      <c r="E68" s="276">
        <f t="shared" si="16"/>
        <v>8</v>
      </c>
      <c r="F68" s="277">
        <f>C68*0.8</f>
        <v>1.6</v>
      </c>
      <c r="G68" s="105"/>
      <c r="H68" s="234" t="s">
        <v>49</v>
      </c>
    </row>
    <row r="69" spans="1:8" x14ac:dyDescent="0.25">
      <c r="A69" s="141" t="s">
        <v>50</v>
      </c>
      <c r="B69" s="276">
        <v>20</v>
      </c>
      <c r="C69" s="277">
        <v>2</v>
      </c>
      <c r="D69" s="117"/>
      <c r="E69" s="276">
        <f t="shared" si="16"/>
        <v>16</v>
      </c>
      <c r="F69" s="277">
        <f>C69*0.8</f>
        <v>1.6</v>
      </c>
      <c r="G69" s="105"/>
      <c r="H69" s="234" t="s">
        <v>49</v>
      </c>
    </row>
    <row r="70" spans="1:8" x14ac:dyDescent="0.25">
      <c r="A70" s="141" t="s">
        <v>51</v>
      </c>
      <c r="B70" s="276">
        <v>2</v>
      </c>
      <c r="C70" s="277">
        <v>5</v>
      </c>
      <c r="D70" s="117"/>
      <c r="E70" s="276">
        <f t="shared" si="16"/>
        <v>1.6</v>
      </c>
      <c r="F70" s="277">
        <f>C70*0.8</f>
        <v>4</v>
      </c>
      <c r="G70" s="105"/>
    </row>
    <row r="71" spans="1:8" x14ac:dyDescent="0.25">
      <c r="A71" s="141" t="s">
        <v>52</v>
      </c>
      <c r="B71" s="276">
        <v>25</v>
      </c>
      <c r="C71" s="277"/>
      <c r="D71" s="117"/>
      <c r="E71" s="276">
        <f t="shared" si="16"/>
        <v>20</v>
      </c>
      <c r="F71" s="277"/>
      <c r="G71" s="105"/>
    </row>
    <row r="72" spans="1:8" x14ac:dyDescent="0.25">
      <c r="A72" s="141" t="s">
        <v>53</v>
      </c>
      <c r="B72" s="276">
        <v>2.95</v>
      </c>
      <c r="C72" s="277">
        <v>10</v>
      </c>
      <c r="D72" s="117"/>
      <c r="E72" s="276">
        <f t="shared" si="16"/>
        <v>2.3600000000000003</v>
      </c>
      <c r="F72" s="277">
        <f>C72*0.8</f>
        <v>8</v>
      </c>
      <c r="G72" s="105"/>
    </row>
    <row r="73" spans="1:8" x14ac:dyDescent="0.25">
      <c r="A73" s="141" t="s">
        <v>54</v>
      </c>
      <c r="B73" s="276">
        <v>3.95</v>
      </c>
      <c r="C73" s="277"/>
      <c r="D73" s="117"/>
      <c r="E73" s="276">
        <f t="shared" si="16"/>
        <v>3.16</v>
      </c>
      <c r="F73" s="277"/>
      <c r="G73" s="105"/>
    </row>
    <row r="74" spans="1:8" x14ac:dyDescent="0.25">
      <c r="A74" s="141" t="s">
        <v>55</v>
      </c>
      <c r="B74" s="276">
        <v>11.95</v>
      </c>
      <c r="C74" s="277">
        <v>100</v>
      </c>
      <c r="D74" s="117"/>
      <c r="E74" s="276">
        <f t="shared" si="16"/>
        <v>9.56</v>
      </c>
      <c r="F74" s="277">
        <f>C74*0.8</f>
        <v>80</v>
      </c>
      <c r="G74" s="105"/>
    </row>
    <row r="75" spans="1:8" ht="30" x14ac:dyDescent="0.25">
      <c r="A75" s="141" t="s">
        <v>56</v>
      </c>
      <c r="B75" s="276">
        <v>40</v>
      </c>
      <c r="C75" s="277">
        <v>50</v>
      </c>
      <c r="D75" s="117"/>
      <c r="E75" s="276">
        <f t="shared" si="16"/>
        <v>32</v>
      </c>
      <c r="F75" s="277">
        <f t="shared" si="16"/>
        <v>40</v>
      </c>
      <c r="G75" s="105"/>
      <c r="H75" s="234" t="s">
        <v>57</v>
      </c>
    </row>
    <row r="76" spans="1:8" x14ac:dyDescent="0.25">
      <c r="A76" s="141" t="s">
        <v>58</v>
      </c>
      <c r="B76" s="276">
        <v>15</v>
      </c>
      <c r="C76" s="277">
        <v>10</v>
      </c>
      <c r="D76" s="117"/>
      <c r="E76" s="276">
        <f t="shared" si="16"/>
        <v>12</v>
      </c>
      <c r="F76" s="277">
        <f t="shared" si="16"/>
        <v>8</v>
      </c>
      <c r="G76" s="105"/>
    </row>
    <row r="77" spans="1:8" x14ac:dyDescent="0.25">
      <c r="A77" s="141" t="s">
        <v>59</v>
      </c>
      <c r="B77" s="276">
        <v>10</v>
      </c>
      <c r="C77" s="277"/>
      <c r="D77" s="117"/>
      <c r="E77" s="276">
        <f t="shared" si="16"/>
        <v>8</v>
      </c>
      <c r="F77" s="277"/>
      <c r="G77" s="105"/>
    </row>
    <row r="78" spans="1:8" x14ac:dyDescent="0.25">
      <c r="A78" s="141" t="s">
        <v>60</v>
      </c>
      <c r="B78" s="276">
        <v>5</v>
      </c>
      <c r="C78" s="277">
        <v>10</v>
      </c>
      <c r="D78" s="117"/>
      <c r="E78" s="276">
        <f t="shared" si="16"/>
        <v>4</v>
      </c>
      <c r="F78" s="277">
        <f>C78*0.8</f>
        <v>8</v>
      </c>
      <c r="G78" s="105"/>
    </row>
    <row r="79" spans="1:8" x14ac:dyDescent="0.25">
      <c r="A79" s="141" t="s">
        <v>61</v>
      </c>
      <c r="B79" s="276">
        <v>5</v>
      </c>
      <c r="C79" s="277">
        <v>10</v>
      </c>
      <c r="D79" s="117"/>
      <c r="E79" s="276">
        <f t="shared" si="16"/>
        <v>4</v>
      </c>
      <c r="F79" s="277">
        <f>C79*0.8</f>
        <v>8</v>
      </c>
      <c r="G79" s="105"/>
    </row>
    <row r="80" spans="1:8" x14ac:dyDescent="0.25">
      <c r="A80" s="141" t="s">
        <v>62</v>
      </c>
      <c r="B80" s="276">
        <v>20</v>
      </c>
      <c r="C80" s="277">
        <v>150</v>
      </c>
      <c r="D80" s="117"/>
      <c r="E80" s="276">
        <v>16</v>
      </c>
      <c r="F80" s="277">
        <v>120</v>
      </c>
      <c r="G80" s="105"/>
    </row>
    <row r="81" spans="1:8" x14ac:dyDescent="0.25">
      <c r="A81" s="141" t="s">
        <v>63</v>
      </c>
      <c r="B81" s="276">
        <v>10</v>
      </c>
      <c r="C81" s="277">
        <v>0</v>
      </c>
      <c r="D81" s="117"/>
      <c r="E81" s="276">
        <v>8</v>
      </c>
      <c r="F81" s="277">
        <v>0</v>
      </c>
      <c r="G81" s="105"/>
    </row>
    <row r="82" spans="1:8" x14ac:dyDescent="0.25">
      <c r="A82" s="141" t="s">
        <v>64</v>
      </c>
      <c r="B82" s="276">
        <v>10</v>
      </c>
      <c r="C82" s="277">
        <v>0</v>
      </c>
      <c r="D82" s="117"/>
      <c r="E82" s="276">
        <v>8</v>
      </c>
      <c r="F82" s="277">
        <v>0</v>
      </c>
      <c r="G82" s="105"/>
    </row>
    <row r="83" spans="1:8" ht="15.75" thickBot="1" x14ac:dyDescent="0.3">
      <c r="A83" s="141" t="s">
        <v>65</v>
      </c>
      <c r="B83" s="278">
        <v>12</v>
      </c>
      <c r="C83" s="279">
        <v>100</v>
      </c>
      <c r="D83" s="117"/>
      <c r="E83" s="278">
        <f t="shared" ref="E83" si="17">B83*0.8</f>
        <v>9.6000000000000014</v>
      </c>
      <c r="F83" s="279">
        <f>C83*0.8</f>
        <v>80</v>
      </c>
      <c r="G83" s="105"/>
    </row>
    <row r="84" spans="1:8" ht="30" x14ac:dyDescent="0.25">
      <c r="A84" s="130" t="s">
        <v>66</v>
      </c>
      <c r="B84" s="107"/>
      <c r="C84" s="107"/>
      <c r="E84" s="107"/>
      <c r="F84" s="107"/>
      <c r="H84" s="234" t="s">
        <v>67</v>
      </c>
    </row>
    <row r="85" spans="1:8" x14ac:dyDescent="0.25">
      <c r="A85" s="131"/>
    </row>
    <row r="86" spans="1:8" ht="15.75" thickBot="1" x14ac:dyDescent="0.3">
      <c r="A86" s="132" t="s">
        <v>68</v>
      </c>
      <c r="B86" s="106" t="s">
        <v>493</v>
      </c>
      <c r="C86" s="106"/>
      <c r="E86" s="106"/>
      <c r="F86" s="106"/>
    </row>
    <row r="87" spans="1:8" x14ac:dyDescent="0.25">
      <c r="A87" s="141"/>
      <c r="B87" s="285" t="s">
        <v>43</v>
      </c>
      <c r="C87" s="110"/>
      <c r="D87" s="117"/>
      <c r="E87" s="285" t="s">
        <v>44</v>
      </c>
      <c r="F87" s="110"/>
      <c r="G87" s="105"/>
    </row>
    <row r="88" spans="1:8" x14ac:dyDescent="0.25">
      <c r="A88" s="141" t="s">
        <v>69</v>
      </c>
      <c r="B88" s="280">
        <v>9.99</v>
      </c>
      <c r="C88" s="281"/>
      <c r="D88" s="117"/>
      <c r="E88" s="280">
        <f t="shared" ref="E88:F97" si="18">B88*0.8</f>
        <v>7.9920000000000009</v>
      </c>
      <c r="F88" s="281">
        <f t="shared" si="18"/>
        <v>0</v>
      </c>
      <c r="G88" s="105"/>
    </row>
    <row r="89" spans="1:8" x14ac:dyDescent="0.25">
      <c r="A89" s="141" t="s">
        <v>70</v>
      </c>
      <c r="B89" s="280">
        <v>15.99</v>
      </c>
      <c r="C89" s="281"/>
      <c r="D89" s="117"/>
      <c r="E89" s="280">
        <f t="shared" si="18"/>
        <v>12.792000000000002</v>
      </c>
      <c r="F89" s="281">
        <f t="shared" si="18"/>
        <v>0</v>
      </c>
      <c r="G89" s="105"/>
    </row>
    <row r="90" spans="1:8" x14ac:dyDescent="0.25">
      <c r="A90" s="141" t="s">
        <v>71</v>
      </c>
      <c r="B90" s="280">
        <v>54.99</v>
      </c>
      <c r="C90" s="281"/>
      <c r="D90" s="117"/>
      <c r="E90" s="280">
        <f t="shared" si="18"/>
        <v>43.992000000000004</v>
      </c>
      <c r="F90" s="281">
        <f t="shared" si="18"/>
        <v>0</v>
      </c>
      <c r="G90" s="105"/>
    </row>
    <row r="91" spans="1:8" x14ac:dyDescent="0.25">
      <c r="A91" s="141" t="s">
        <v>72</v>
      </c>
      <c r="B91" s="280">
        <v>99.99</v>
      </c>
      <c r="C91" s="281"/>
      <c r="D91" s="117"/>
      <c r="E91" s="280">
        <f t="shared" si="18"/>
        <v>79.992000000000004</v>
      </c>
      <c r="F91" s="281">
        <f t="shared" si="18"/>
        <v>0</v>
      </c>
      <c r="G91" s="105"/>
    </row>
    <row r="92" spans="1:8" x14ac:dyDescent="0.25">
      <c r="A92" s="141" t="s">
        <v>73</v>
      </c>
      <c r="B92" s="280">
        <v>59.99</v>
      </c>
      <c r="C92" s="281"/>
      <c r="D92" s="117"/>
      <c r="E92" s="280">
        <f t="shared" si="18"/>
        <v>47.992000000000004</v>
      </c>
      <c r="F92" s="281">
        <f t="shared" si="18"/>
        <v>0</v>
      </c>
      <c r="G92" s="105"/>
    </row>
    <row r="93" spans="1:8" x14ac:dyDescent="0.25">
      <c r="A93" s="141" t="s">
        <v>74</v>
      </c>
      <c r="B93" s="280">
        <v>36.99</v>
      </c>
      <c r="C93" s="281"/>
      <c r="D93" s="117"/>
      <c r="E93" s="280">
        <f t="shared" si="18"/>
        <v>29.592000000000002</v>
      </c>
      <c r="F93" s="281">
        <f t="shared" si="18"/>
        <v>0</v>
      </c>
      <c r="G93" s="105"/>
    </row>
    <row r="94" spans="1:8" x14ac:dyDescent="0.25">
      <c r="A94" s="141" t="s">
        <v>75</v>
      </c>
      <c r="B94" s="280">
        <v>134.99</v>
      </c>
      <c r="C94" s="281"/>
      <c r="D94" s="117"/>
      <c r="E94" s="280">
        <f t="shared" si="18"/>
        <v>107.99200000000002</v>
      </c>
      <c r="F94" s="281">
        <f t="shared" si="18"/>
        <v>0</v>
      </c>
      <c r="G94" s="105"/>
    </row>
    <row r="95" spans="1:8" x14ac:dyDescent="0.25">
      <c r="A95" s="141" t="s">
        <v>76</v>
      </c>
      <c r="B95" s="280">
        <v>333.99</v>
      </c>
      <c r="C95" s="281"/>
      <c r="D95" s="117"/>
      <c r="E95" s="280">
        <f t="shared" si="18"/>
        <v>267.19200000000001</v>
      </c>
      <c r="F95" s="281">
        <f t="shared" si="18"/>
        <v>0</v>
      </c>
      <c r="G95" s="105"/>
    </row>
    <row r="96" spans="1:8" x14ac:dyDescent="0.25">
      <c r="A96" s="141" t="s">
        <v>77</v>
      </c>
      <c r="B96" s="280">
        <v>982.99</v>
      </c>
      <c r="C96" s="281"/>
      <c r="D96" s="117"/>
      <c r="E96" s="280">
        <f t="shared" si="18"/>
        <v>786.39200000000005</v>
      </c>
      <c r="F96" s="281">
        <f t="shared" si="18"/>
        <v>0</v>
      </c>
      <c r="G96" s="105"/>
    </row>
    <row r="97" spans="1:7" ht="15.75" thickBot="1" x14ac:dyDescent="0.3">
      <c r="A97" s="148" t="s">
        <v>826</v>
      </c>
      <c r="B97" s="282">
        <v>2479.9899999999998</v>
      </c>
      <c r="C97" s="283"/>
      <c r="D97" s="35"/>
      <c r="E97" s="282">
        <f t="shared" si="18"/>
        <v>1983.992</v>
      </c>
      <c r="F97" s="283">
        <f t="shared" si="18"/>
        <v>0</v>
      </c>
      <c r="G97" s="105"/>
    </row>
    <row r="98" spans="1:7" ht="15.75" thickBot="1" x14ac:dyDescent="0.3">
      <c r="A98" s="126"/>
      <c r="B98" s="150"/>
      <c r="C98" s="150"/>
      <c r="D98" s="126"/>
      <c r="E98" s="150"/>
      <c r="F98" s="150"/>
    </row>
    <row r="99" spans="1:7" x14ac:dyDescent="0.25">
      <c r="A99" s="149"/>
      <c r="B99" s="287" t="s">
        <v>43</v>
      </c>
      <c r="C99" s="119"/>
      <c r="D99" s="152"/>
      <c r="E99" s="287" t="s">
        <v>44</v>
      </c>
      <c r="F99" s="288"/>
      <c r="G99" s="105"/>
    </row>
    <row r="100" spans="1:7" ht="15.75" thickBot="1" x14ac:dyDescent="0.3">
      <c r="A100" s="149" t="s">
        <v>827</v>
      </c>
      <c r="B100" s="120">
        <v>6.15</v>
      </c>
      <c r="C100" s="151">
        <v>0</v>
      </c>
      <c r="D100" s="152"/>
      <c r="E100" s="120">
        <f>B100-(B100*20%)</f>
        <v>4.92</v>
      </c>
      <c r="F100" s="151">
        <v>0</v>
      </c>
      <c r="G100" s="105"/>
    </row>
    <row r="101" spans="1:7" x14ac:dyDescent="0.25">
      <c r="A101" s="133"/>
      <c r="B101" s="107"/>
      <c r="C101" s="107"/>
      <c r="E101" s="107"/>
      <c r="F101" s="107"/>
    </row>
    <row r="102" spans="1:7" ht="15.75" thickBot="1" x14ac:dyDescent="0.3">
      <c r="A102" s="132" t="s">
        <v>78</v>
      </c>
      <c r="B102" s="106" t="s">
        <v>493</v>
      </c>
      <c r="C102" s="106"/>
      <c r="E102" s="106"/>
      <c r="F102" s="106"/>
    </row>
    <row r="103" spans="1:7" x14ac:dyDescent="0.25">
      <c r="A103" s="141"/>
      <c r="B103" s="285" t="s">
        <v>43</v>
      </c>
      <c r="C103" s="286"/>
      <c r="D103" s="117"/>
      <c r="E103" s="285" t="s">
        <v>44</v>
      </c>
      <c r="F103" s="286"/>
      <c r="G103" s="105"/>
    </row>
    <row r="104" spans="1:7" x14ac:dyDescent="0.25">
      <c r="A104" s="141" t="s">
        <v>79</v>
      </c>
      <c r="B104" s="142">
        <v>5</v>
      </c>
      <c r="C104" s="111"/>
      <c r="D104" s="117"/>
      <c r="E104" s="143">
        <f>B104*0.8</f>
        <v>4</v>
      </c>
      <c r="F104" s="144">
        <f>C104*0.8</f>
        <v>0</v>
      </c>
      <c r="G104" s="105"/>
    </row>
    <row r="105" spans="1:7" ht="15.75" thickBot="1" x14ac:dyDescent="0.3">
      <c r="A105" s="141" t="s">
        <v>80</v>
      </c>
      <c r="B105" s="145">
        <v>5</v>
      </c>
      <c r="C105" s="113"/>
      <c r="D105" s="117"/>
      <c r="E105" s="147">
        <f>B105*0.8</f>
        <v>4</v>
      </c>
      <c r="F105" s="146">
        <f>C105*0.8</f>
        <v>0</v>
      </c>
      <c r="G105" s="105"/>
    </row>
    <row r="106" spans="1:7" ht="15.75" thickBot="1" x14ac:dyDescent="0.3">
      <c r="A106" s="130"/>
      <c r="B106" s="154"/>
      <c r="C106" s="154"/>
      <c r="E106" s="154"/>
      <c r="F106" s="154"/>
    </row>
    <row r="107" spans="1:7" x14ac:dyDescent="0.25">
      <c r="A107" s="141"/>
      <c r="B107" s="333" t="s">
        <v>14</v>
      </c>
      <c r="C107" s="334"/>
      <c r="D107" s="117"/>
      <c r="E107" s="335" t="s">
        <v>15</v>
      </c>
      <c r="F107" s="336"/>
      <c r="G107" s="105"/>
    </row>
    <row r="108" spans="1:7" x14ac:dyDescent="0.25">
      <c r="A108" s="141"/>
      <c r="B108" s="155" t="s">
        <v>5</v>
      </c>
      <c r="C108" s="156" t="s">
        <v>6</v>
      </c>
      <c r="D108" s="117"/>
      <c r="E108" s="155" t="s">
        <v>5</v>
      </c>
      <c r="F108" s="284" t="s">
        <v>6</v>
      </c>
      <c r="G108" s="105"/>
    </row>
    <row r="109" spans="1:7" x14ac:dyDescent="0.25">
      <c r="A109" s="141" t="s">
        <v>81</v>
      </c>
      <c r="B109" s="3">
        <v>439</v>
      </c>
      <c r="C109" s="4">
        <f t="shared" ref="C109:C125" si="19">B109*0.8</f>
        <v>351.20000000000005</v>
      </c>
      <c r="D109" s="117"/>
      <c r="E109" s="3">
        <v>29</v>
      </c>
      <c r="F109" s="4">
        <f t="shared" ref="F109:F125" si="20">E109*0.8</f>
        <v>23.200000000000003</v>
      </c>
      <c r="G109" s="105"/>
    </row>
    <row r="110" spans="1:7" x14ac:dyDescent="0.25">
      <c r="A110" s="141" t="s">
        <v>82</v>
      </c>
      <c r="B110" s="3">
        <v>298</v>
      </c>
      <c r="C110" s="4">
        <f t="shared" si="19"/>
        <v>238.4</v>
      </c>
      <c r="D110" s="117"/>
      <c r="E110" s="3">
        <v>20</v>
      </c>
      <c r="F110" s="4">
        <f t="shared" si="20"/>
        <v>16</v>
      </c>
      <c r="G110" s="105"/>
    </row>
    <row r="111" spans="1:7" x14ac:dyDescent="0.25">
      <c r="A111" s="141" t="s">
        <v>83</v>
      </c>
      <c r="B111" s="3">
        <v>39</v>
      </c>
      <c r="C111" s="4">
        <f t="shared" si="19"/>
        <v>31.200000000000003</v>
      </c>
      <c r="D111" s="117"/>
      <c r="E111" s="3">
        <v>3</v>
      </c>
      <c r="F111" s="4">
        <f t="shared" si="20"/>
        <v>2.4000000000000004</v>
      </c>
      <c r="G111" s="105"/>
    </row>
    <row r="112" spans="1:7" x14ac:dyDescent="0.25">
      <c r="A112" s="141" t="s">
        <v>84</v>
      </c>
      <c r="B112" s="3"/>
      <c r="C112" s="4"/>
      <c r="D112" s="117"/>
      <c r="E112" s="3"/>
      <c r="F112" s="4"/>
      <c r="G112" s="105"/>
    </row>
    <row r="113" spans="1:7" x14ac:dyDescent="0.25">
      <c r="A113" s="153" t="s">
        <v>85</v>
      </c>
      <c r="B113" s="3">
        <v>117</v>
      </c>
      <c r="C113" s="4">
        <f t="shared" si="19"/>
        <v>93.600000000000009</v>
      </c>
      <c r="D113" s="117"/>
      <c r="E113" s="3">
        <v>8</v>
      </c>
      <c r="F113" s="4">
        <f t="shared" si="20"/>
        <v>6.4</v>
      </c>
      <c r="G113" s="105"/>
    </row>
    <row r="114" spans="1:7" x14ac:dyDescent="0.25">
      <c r="A114" s="153" t="s">
        <v>86</v>
      </c>
      <c r="B114" s="3">
        <v>193</v>
      </c>
      <c r="C114" s="4">
        <f t="shared" si="19"/>
        <v>154.4</v>
      </c>
      <c r="D114" s="117"/>
      <c r="E114" s="3">
        <v>13</v>
      </c>
      <c r="F114" s="4">
        <f t="shared" si="20"/>
        <v>10.4</v>
      </c>
      <c r="G114" s="105"/>
    </row>
    <row r="115" spans="1:7" x14ac:dyDescent="0.25">
      <c r="A115" s="153" t="s">
        <v>87</v>
      </c>
      <c r="B115" s="3">
        <v>117</v>
      </c>
      <c r="C115" s="4">
        <f t="shared" si="19"/>
        <v>93.600000000000009</v>
      </c>
      <c r="D115" s="117"/>
      <c r="E115" s="3">
        <v>8</v>
      </c>
      <c r="F115" s="4">
        <f t="shared" si="20"/>
        <v>6.4</v>
      </c>
      <c r="G115" s="105"/>
    </row>
    <row r="116" spans="1:7" x14ac:dyDescent="0.25">
      <c r="A116" s="153" t="s">
        <v>88</v>
      </c>
      <c r="B116" s="3">
        <v>413</v>
      </c>
      <c r="C116" s="4">
        <f t="shared" si="19"/>
        <v>330.40000000000003</v>
      </c>
      <c r="D116" s="117"/>
      <c r="E116" s="3">
        <v>28</v>
      </c>
      <c r="F116" s="4">
        <f t="shared" si="20"/>
        <v>22.400000000000002</v>
      </c>
      <c r="G116" s="105"/>
    </row>
    <row r="117" spans="1:7" x14ac:dyDescent="0.25">
      <c r="A117" s="153" t="s">
        <v>89</v>
      </c>
      <c r="B117" s="3">
        <v>133</v>
      </c>
      <c r="C117" s="4">
        <f t="shared" si="19"/>
        <v>106.4</v>
      </c>
      <c r="D117" s="117"/>
      <c r="E117" s="3">
        <v>9</v>
      </c>
      <c r="F117" s="4">
        <f t="shared" si="20"/>
        <v>7.2</v>
      </c>
      <c r="G117" s="105"/>
    </row>
    <row r="118" spans="1:7" x14ac:dyDescent="0.25">
      <c r="A118" s="153" t="s">
        <v>90</v>
      </c>
      <c r="B118" s="3">
        <v>196</v>
      </c>
      <c r="C118" s="4">
        <f t="shared" si="19"/>
        <v>156.80000000000001</v>
      </c>
      <c r="D118" s="117"/>
      <c r="E118" s="3">
        <v>13</v>
      </c>
      <c r="F118" s="4">
        <f t="shared" si="20"/>
        <v>10.4</v>
      </c>
      <c r="G118" s="105"/>
    </row>
    <row r="119" spans="1:7" x14ac:dyDescent="0.25">
      <c r="A119" s="153" t="s">
        <v>91</v>
      </c>
      <c r="B119" s="3">
        <v>195</v>
      </c>
      <c r="C119" s="4">
        <f t="shared" si="19"/>
        <v>156</v>
      </c>
      <c r="D119" s="117"/>
      <c r="E119" s="3">
        <v>13</v>
      </c>
      <c r="F119" s="4">
        <f t="shared" si="20"/>
        <v>10.4</v>
      </c>
      <c r="G119" s="105"/>
    </row>
    <row r="120" spans="1:7" x14ac:dyDescent="0.25">
      <c r="A120" s="153" t="s">
        <v>92</v>
      </c>
      <c r="B120" s="3">
        <v>195</v>
      </c>
      <c r="C120" s="4">
        <f t="shared" si="19"/>
        <v>156</v>
      </c>
      <c r="D120" s="117"/>
      <c r="E120" s="3">
        <v>13</v>
      </c>
      <c r="F120" s="4">
        <f t="shared" si="20"/>
        <v>10.4</v>
      </c>
      <c r="G120" s="105"/>
    </row>
    <row r="121" spans="1:7" x14ac:dyDescent="0.25">
      <c r="A121" s="153" t="s">
        <v>93</v>
      </c>
      <c r="B121" s="3">
        <v>195</v>
      </c>
      <c r="C121" s="4">
        <f t="shared" si="19"/>
        <v>156</v>
      </c>
      <c r="D121" s="117"/>
      <c r="E121" s="3">
        <v>13</v>
      </c>
      <c r="F121" s="4">
        <f t="shared" si="20"/>
        <v>10.4</v>
      </c>
      <c r="G121" s="105"/>
    </row>
    <row r="122" spans="1:7" x14ac:dyDescent="0.25">
      <c r="A122" s="153" t="s">
        <v>94</v>
      </c>
      <c r="B122" s="3">
        <v>195</v>
      </c>
      <c r="C122" s="4">
        <f t="shared" si="19"/>
        <v>156</v>
      </c>
      <c r="D122" s="117"/>
      <c r="E122" s="3">
        <v>13</v>
      </c>
      <c r="F122" s="4">
        <f t="shared" si="20"/>
        <v>10.4</v>
      </c>
      <c r="G122" s="105"/>
    </row>
    <row r="123" spans="1:7" x14ac:dyDescent="0.25">
      <c r="A123" s="153" t="s">
        <v>95</v>
      </c>
      <c r="B123" s="3">
        <v>195</v>
      </c>
      <c r="C123" s="4">
        <f t="shared" si="19"/>
        <v>156</v>
      </c>
      <c r="D123" s="117"/>
      <c r="E123" s="3">
        <v>13</v>
      </c>
      <c r="F123" s="4">
        <f t="shared" si="20"/>
        <v>10.4</v>
      </c>
      <c r="G123" s="105"/>
    </row>
    <row r="124" spans="1:7" ht="30" x14ac:dyDescent="0.25">
      <c r="A124" s="153" t="s">
        <v>96</v>
      </c>
      <c r="B124" s="3">
        <v>459</v>
      </c>
      <c r="C124" s="4">
        <f t="shared" si="19"/>
        <v>367.20000000000005</v>
      </c>
      <c r="D124" s="117"/>
      <c r="E124" s="3">
        <v>31</v>
      </c>
      <c r="F124" s="4">
        <f t="shared" si="20"/>
        <v>24.8</v>
      </c>
      <c r="G124" s="105"/>
    </row>
    <row r="125" spans="1:7" ht="15.75" thickBot="1" x14ac:dyDescent="0.3">
      <c r="A125" s="153" t="s">
        <v>97</v>
      </c>
      <c r="B125" s="38">
        <v>439</v>
      </c>
      <c r="C125" s="39">
        <f t="shared" si="19"/>
        <v>351.20000000000005</v>
      </c>
      <c r="D125" s="117"/>
      <c r="E125" s="38">
        <v>29</v>
      </c>
      <c r="F125" s="39">
        <f t="shared" si="20"/>
        <v>23.200000000000003</v>
      </c>
      <c r="G125" s="105"/>
    </row>
    <row r="126" spans="1:7" x14ac:dyDescent="0.25">
      <c r="B126" s="107"/>
      <c r="C126" s="107"/>
      <c r="E126" s="107"/>
      <c r="F126" s="107"/>
    </row>
    <row r="127" spans="1:7" x14ac:dyDescent="0.25">
      <c r="A127" s="134" t="s">
        <v>98</v>
      </c>
      <c r="B127" s="92" t="s">
        <v>493</v>
      </c>
    </row>
    <row r="128" spans="1:7" x14ac:dyDescent="0.25">
      <c r="A128" s="92" t="s">
        <v>99</v>
      </c>
      <c r="B128" s="92" t="s">
        <v>100</v>
      </c>
    </row>
    <row r="129" spans="1:2" x14ac:dyDescent="0.25">
      <c r="A129" s="92" t="s">
        <v>101</v>
      </c>
      <c r="B129" s="92" t="s">
        <v>102</v>
      </c>
    </row>
    <row r="131" spans="1:2" x14ac:dyDescent="0.25">
      <c r="A131" s="92" t="s">
        <v>103</v>
      </c>
    </row>
    <row r="132" spans="1:2" x14ac:dyDescent="0.25">
      <c r="A132" s="92" t="s">
        <v>104</v>
      </c>
    </row>
    <row r="133" spans="1:2" x14ac:dyDescent="0.25">
      <c r="A133" s="92" t="s">
        <v>105</v>
      </c>
    </row>
    <row r="134" spans="1:2" x14ac:dyDescent="0.25">
      <c r="A134" s="92" t="s">
        <v>494</v>
      </c>
    </row>
    <row r="135" spans="1:2" x14ac:dyDescent="0.25">
      <c r="A135" s="92" t="s">
        <v>828</v>
      </c>
    </row>
  </sheetData>
  <mergeCells count="11">
    <mergeCell ref="E15:H15"/>
    <mergeCell ref="E16:H16"/>
    <mergeCell ref="B107:C107"/>
    <mergeCell ref="E107:F107"/>
    <mergeCell ref="B19:C19"/>
    <mergeCell ref="E19:F19"/>
    <mergeCell ref="H19:I19"/>
    <mergeCell ref="B40:C40"/>
    <mergeCell ref="D40:D41"/>
    <mergeCell ref="E40:F40"/>
    <mergeCell ref="H40:I40"/>
  </mergeCells>
  <pageMargins left="0.7" right="0.7" top="0.75" bottom="0.75" header="0.3" footer="0.3"/>
  <pageSetup orientation="landscape" horizontalDpi="203" verticalDpi="98"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3C179-7F8B-4586-B33B-92C63FBBBF4A}">
  <dimension ref="A1:E200"/>
  <sheetViews>
    <sheetView workbookViewId="0">
      <selection activeCell="F21" sqref="F21"/>
    </sheetView>
  </sheetViews>
  <sheetFormatPr defaultRowHeight="15" x14ac:dyDescent="0.25"/>
  <cols>
    <col min="1" max="1" width="63.28515625" bestFit="1" customWidth="1"/>
    <col min="2" max="2" width="12.140625" customWidth="1"/>
    <col min="3" max="4" width="11.42578125" style="6" customWidth="1"/>
    <col min="5" max="5" width="11.28515625" style="6" customWidth="1"/>
  </cols>
  <sheetData>
    <row r="1" spans="1:5" ht="18.75" x14ac:dyDescent="0.3">
      <c r="A1" s="55" t="s">
        <v>790</v>
      </c>
    </row>
    <row r="2" spans="1:5" ht="46.5" customHeight="1" x14ac:dyDescent="0.25">
      <c r="A2" s="205" t="s">
        <v>794</v>
      </c>
    </row>
    <row r="3" spans="1:5" ht="18.75" x14ac:dyDescent="0.3">
      <c r="A3" s="289" t="s">
        <v>590</v>
      </c>
    </row>
    <row r="4" spans="1:5" ht="18.75" x14ac:dyDescent="0.3">
      <c r="A4" s="289" t="s">
        <v>591</v>
      </c>
    </row>
    <row r="6" spans="1:5" ht="30" x14ac:dyDescent="0.25">
      <c r="A6" s="84" t="s">
        <v>592</v>
      </c>
      <c r="B6" s="85" t="s">
        <v>788</v>
      </c>
      <c r="C6" s="85" t="s">
        <v>791</v>
      </c>
      <c r="D6" s="85" t="s">
        <v>789</v>
      </c>
      <c r="E6" s="290" t="s">
        <v>792</v>
      </c>
    </row>
    <row r="7" spans="1:5" x14ac:dyDescent="0.25">
      <c r="A7" t="s">
        <v>593</v>
      </c>
      <c r="B7" s="78">
        <v>75</v>
      </c>
      <c r="C7" s="6">
        <v>71.25</v>
      </c>
      <c r="E7" s="291"/>
    </row>
    <row r="8" spans="1:5" x14ac:dyDescent="0.25">
      <c r="A8" t="s">
        <v>595</v>
      </c>
      <c r="B8" s="78">
        <v>95</v>
      </c>
      <c r="C8" s="6">
        <v>90.25</v>
      </c>
      <c r="E8" s="291" t="s">
        <v>594</v>
      </c>
    </row>
    <row r="9" spans="1:5" x14ac:dyDescent="0.25">
      <c r="A9" t="s">
        <v>596</v>
      </c>
      <c r="B9" s="78">
        <v>125</v>
      </c>
      <c r="C9" s="6">
        <v>118.75</v>
      </c>
      <c r="E9" s="291" t="s">
        <v>594</v>
      </c>
    </row>
    <row r="10" spans="1:5" x14ac:dyDescent="0.25">
      <c r="A10" t="s">
        <v>597</v>
      </c>
      <c r="B10" s="78">
        <v>200</v>
      </c>
      <c r="C10" s="6">
        <v>190</v>
      </c>
      <c r="E10" s="291" t="s">
        <v>594</v>
      </c>
    </row>
    <row r="11" spans="1:5" x14ac:dyDescent="0.25">
      <c r="A11" t="s">
        <v>598</v>
      </c>
      <c r="B11" s="78">
        <v>200</v>
      </c>
      <c r="C11" s="6">
        <v>190</v>
      </c>
      <c r="E11" s="291" t="s">
        <v>594</v>
      </c>
    </row>
    <row r="12" spans="1:5" x14ac:dyDescent="0.25">
      <c r="A12" t="s">
        <v>599</v>
      </c>
      <c r="B12" s="78">
        <v>97.5</v>
      </c>
      <c r="C12" s="6">
        <v>92.63</v>
      </c>
      <c r="E12" s="291" t="s">
        <v>594</v>
      </c>
    </row>
    <row r="13" spans="1:5" x14ac:dyDescent="0.25">
      <c r="A13" t="s">
        <v>600</v>
      </c>
      <c r="B13" s="78">
        <v>123.5</v>
      </c>
      <c r="C13" s="6">
        <v>117.33</v>
      </c>
      <c r="E13" s="291" t="s">
        <v>594</v>
      </c>
    </row>
    <row r="14" spans="1:5" x14ac:dyDescent="0.25">
      <c r="A14" t="s">
        <v>601</v>
      </c>
      <c r="B14" s="78">
        <v>162.5</v>
      </c>
      <c r="C14" s="6">
        <v>154.38</v>
      </c>
      <c r="E14" s="291" t="s">
        <v>594</v>
      </c>
    </row>
    <row r="15" spans="1:5" x14ac:dyDescent="0.25">
      <c r="A15" t="s">
        <v>602</v>
      </c>
      <c r="B15" s="78">
        <v>260</v>
      </c>
      <c r="C15" s="6">
        <v>247</v>
      </c>
      <c r="E15" s="291" t="s">
        <v>594</v>
      </c>
    </row>
    <row r="16" spans="1:5" x14ac:dyDescent="0.25">
      <c r="A16" t="s">
        <v>603</v>
      </c>
      <c r="B16" s="6">
        <v>260</v>
      </c>
      <c r="C16" s="6">
        <v>247</v>
      </c>
      <c r="E16" s="291" t="s">
        <v>594</v>
      </c>
    </row>
    <row r="17" spans="1:5" x14ac:dyDescent="0.25">
      <c r="A17" t="s">
        <v>604</v>
      </c>
      <c r="B17" s="6">
        <v>31.58</v>
      </c>
      <c r="C17" s="6">
        <v>30</v>
      </c>
      <c r="E17" s="291" t="s">
        <v>594</v>
      </c>
    </row>
    <row r="18" spans="1:5" x14ac:dyDescent="0.25">
      <c r="A18" t="s">
        <v>605</v>
      </c>
      <c r="B18" s="6">
        <v>31.58</v>
      </c>
      <c r="C18" s="6">
        <v>30</v>
      </c>
      <c r="E18" s="291" t="s">
        <v>594</v>
      </c>
    </row>
    <row r="19" spans="1:5" x14ac:dyDescent="0.25">
      <c r="A19" t="s">
        <v>606</v>
      </c>
      <c r="B19" s="6">
        <v>26.32</v>
      </c>
      <c r="C19" s="6">
        <v>25</v>
      </c>
      <c r="E19" s="291" t="s">
        <v>594</v>
      </c>
    </row>
    <row r="20" spans="1:5" x14ac:dyDescent="0.25">
      <c r="A20" t="s">
        <v>607</v>
      </c>
      <c r="B20" s="6">
        <v>26.32</v>
      </c>
      <c r="C20" s="6">
        <v>25</v>
      </c>
      <c r="E20" s="291" t="s">
        <v>594</v>
      </c>
    </row>
    <row r="21" spans="1:5" x14ac:dyDescent="0.25">
      <c r="A21" t="s">
        <v>608</v>
      </c>
      <c r="B21" s="6">
        <v>11.58</v>
      </c>
      <c r="C21" s="6">
        <v>11</v>
      </c>
      <c r="E21" s="291" t="s">
        <v>594</v>
      </c>
    </row>
    <row r="22" spans="1:5" x14ac:dyDescent="0.25">
      <c r="A22" t="s">
        <v>609</v>
      </c>
      <c r="B22" s="6">
        <v>31.58</v>
      </c>
      <c r="C22" s="6">
        <v>30</v>
      </c>
      <c r="E22" s="291" t="s">
        <v>594</v>
      </c>
    </row>
    <row r="23" spans="1:5" x14ac:dyDescent="0.25">
      <c r="A23" t="s">
        <v>610</v>
      </c>
      <c r="B23" s="6">
        <v>31.58</v>
      </c>
      <c r="C23" s="6">
        <v>30</v>
      </c>
      <c r="E23" s="291" t="s">
        <v>594</v>
      </c>
    </row>
    <row r="24" spans="1:5" x14ac:dyDescent="0.25">
      <c r="A24" t="s">
        <v>611</v>
      </c>
      <c r="B24" s="6">
        <v>10.53</v>
      </c>
      <c r="C24" s="6">
        <v>10</v>
      </c>
      <c r="E24" s="291" t="s">
        <v>594</v>
      </c>
    </row>
    <row r="25" spans="1:5" x14ac:dyDescent="0.25">
      <c r="A25" t="s">
        <v>612</v>
      </c>
      <c r="B25" s="6">
        <v>10.53</v>
      </c>
      <c r="C25" s="6">
        <v>10</v>
      </c>
      <c r="E25" s="291" t="s">
        <v>594</v>
      </c>
    </row>
    <row r="26" spans="1:5" x14ac:dyDescent="0.25">
      <c r="A26" t="s">
        <v>613</v>
      </c>
      <c r="B26" s="6">
        <v>10.53</v>
      </c>
      <c r="C26" s="6">
        <v>10</v>
      </c>
      <c r="E26" s="291" t="s">
        <v>594</v>
      </c>
    </row>
    <row r="27" spans="1:5" x14ac:dyDescent="0.25">
      <c r="A27" t="s">
        <v>614</v>
      </c>
      <c r="B27" s="6">
        <v>10.53</v>
      </c>
      <c r="C27" s="6">
        <v>10</v>
      </c>
      <c r="E27" s="291" t="s">
        <v>594</v>
      </c>
    </row>
    <row r="28" spans="1:5" x14ac:dyDescent="0.25">
      <c r="A28" t="s">
        <v>615</v>
      </c>
      <c r="B28" s="6">
        <v>31.58</v>
      </c>
      <c r="C28" s="6">
        <v>30</v>
      </c>
      <c r="E28" s="291" t="s">
        <v>594</v>
      </c>
    </row>
    <row r="29" spans="1:5" x14ac:dyDescent="0.25">
      <c r="A29" t="s">
        <v>616</v>
      </c>
      <c r="B29" s="6">
        <v>15.79</v>
      </c>
      <c r="C29" s="6">
        <v>15</v>
      </c>
      <c r="E29" s="291" t="s">
        <v>594</v>
      </c>
    </row>
    <row r="30" spans="1:5" x14ac:dyDescent="0.25">
      <c r="A30" t="s">
        <v>617</v>
      </c>
      <c r="B30" s="6">
        <v>10.53</v>
      </c>
      <c r="C30" s="6">
        <v>10</v>
      </c>
      <c r="E30" s="291" t="s">
        <v>594</v>
      </c>
    </row>
    <row r="31" spans="1:5" x14ac:dyDescent="0.25">
      <c r="A31" t="s">
        <v>618</v>
      </c>
      <c r="B31" s="6"/>
      <c r="D31" s="6">
        <v>13157.89</v>
      </c>
      <c r="E31" s="291">
        <v>12500</v>
      </c>
    </row>
    <row r="32" spans="1:5" x14ac:dyDescent="0.25">
      <c r="A32" t="s">
        <v>619</v>
      </c>
      <c r="B32" s="6">
        <v>6.32</v>
      </c>
      <c r="C32" s="6">
        <v>6</v>
      </c>
      <c r="E32" s="291" t="s">
        <v>594</v>
      </c>
    </row>
    <row r="33" spans="1:5" x14ac:dyDescent="0.25">
      <c r="A33" t="s">
        <v>620</v>
      </c>
      <c r="B33" s="6">
        <v>26.32</v>
      </c>
      <c r="C33" s="6">
        <v>25</v>
      </c>
      <c r="E33" s="291" t="s">
        <v>594</v>
      </c>
    </row>
    <row r="34" spans="1:5" x14ac:dyDescent="0.25">
      <c r="A34" t="s">
        <v>621</v>
      </c>
      <c r="B34" s="6"/>
      <c r="D34" s="6">
        <v>13157.89</v>
      </c>
      <c r="E34" s="291">
        <v>12500</v>
      </c>
    </row>
    <row r="35" spans="1:5" x14ac:dyDescent="0.25">
      <c r="A35" t="s">
        <v>622</v>
      </c>
      <c r="B35" s="6">
        <v>10.53</v>
      </c>
      <c r="C35" s="6">
        <v>10</v>
      </c>
      <c r="E35" s="291" t="s">
        <v>594</v>
      </c>
    </row>
    <row r="36" spans="1:5" x14ac:dyDescent="0.25">
      <c r="A36" t="s">
        <v>623</v>
      </c>
      <c r="B36" s="6"/>
      <c r="D36" s="6">
        <v>13157.89</v>
      </c>
      <c r="E36" s="291">
        <v>12500</v>
      </c>
    </row>
    <row r="37" spans="1:5" x14ac:dyDescent="0.25">
      <c r="A37" t="s">
        <v>624</v>
      </c>
      <c r="B37" s="6">
        <v>10.53</v>
      </c>
      <c r="C37" s="6">
        <v>10</v>
      </c>
      <c r="E37" s="291" t="s">
        <v>594</v>
      </c>
    </row>
    <row r="38" spans="1:5" x14ac:dyDescent="0.25">
      <c r="A38" t="s">
        <v>625</v>
      </c>
      <c r="B38" s="6">
        <v>10.53</v>
      </c>
      <c r="C38" s="6">
        <v>10</v>
      </c>
      <c r="E38" s="291" t="s">
        <v>594</v>
      </c>
    </row>
    <row r="39" spans="1:5" x14ac:dyDescent="0.25">
      <c r="A39" t="s">
        <v>626</v>
      </c>
      <c r="B39" s="6">
        <v>10.53</v>
      </c>
      <c r="C39" s="6">
        <v>10</v>
      </c>
      <c r="E39" s="291" t="s">
        <v>594</v>
      </c>
    </row>
    <row r="40" spans="1:5" x14ac:dyDescent="0.25">
      <c r="A40" t="s">
        <v>627</v>
      </c>
      <c r="B40" s="6">
        <v>10.53</v>
      </c>
      <c r="C40" s="6">
        <v>10</v>
      </c>
      <c r="E40" s="291" t="s">
        <v>594</v>
      </c>
    </row>
    <row r="41" spans="1:5" x14ac:dyDescent="0.25">
      <c r="A41" t="s">
        <v>628</v>
      </c>
      <c r="B41" s="6">
        <v>10.53</v>
      </c>
      <c r="C41" s="6">
        <v>10</v>
      </c>
      <c r="E41" s="291" t="s">
        <v>594</v>
      </c>
    </row>
    <row r="42" spans="1:5" x14ac:dyDescent="0.25">
      <c r="A42" t="s">
        <v>629</v>
      </c>
      <c r="B42" s="6" t="s">
        <v>594</v>
      </c>
      <c r="C42" s="6" t="s">
        <v>594</v>
      </c>
      <c r="D42" s="6">
        <v>13157.89</v>
      </c>
      <c r="E42" s="291">
        <v>12500</v>
      </c>
    </row>
    <row r="43" spans="1:5" x14ac:dyDescent="0.25">
      <c r="A43" t="s">
        <v>630</v>
      </c>
      <c r="B43" s="6">
        <v>26.32</v>
      </c>
      <c r="C43" s="6">
        <v>25</v>
      </c>
      <c r="E43" s="291" t="s">
        <v>594</v>
      </c>
    </row>
    <row r="44" spans="1:5" x14ac:dyDescent="0.25">
      <c r="A44" t="s">
        <v>631</v>
      </c>
      <c r="B44" s="6">
        <v>10.53</v>
      </c>
      <c r="C44" s="6">
        <v>10</v>
      </c>
      <c r="E44" s="291" t="s">
        <v>594</v>
      </c>
    </row>
    <row r="45" spans="1:5" x14ac:dyDescent="0.25">
      <c r="A45" t="s">
        <v>632</v>
      </c>
      <c r="B45" s="6" t="s">
        <v>594</v>
      </c>
      <c r="C45" s="6" t="s">
        <v>594</v>
      </c>
      <c r="D45" s="6">
        <v>13157.89</v>
      </c>
      <c r="E45" s="291">
        <v>12500</v>
      </c>
    </row>
    <row r="46" spans="1:5" x14ac:dyDescent="0.25">
      <c r="A46" t="s">
        <v>633</v>
      </c>
      <c r="B46" s="6">
        <v>10.53</v>
      </c>
      <c r="C46" s="6">
        <v>10</v>
      </c>
      <c r="E46" s="291" t="s">
        <v>594</v>
      </c>
    </row>
    <row r="47" spans="1:5" x14ac:dyDescent="0.25">
      <c r="A47" t="s">
        <v>634</v>
      </c>
      <c r="B47" s="6">
        <v>10.53</v>
      </c>
      <c r="C47" s="6">
        <v>10</v>
      </c>
      <c r="E47" s="291" t="s">
        <v>594</v>
      </c>
    </row>
    <row r="48" spans="1:5" x14ac:dyDescent="0.25">
      <c r="A48" t="s">
        <v>635</v>
      </c>
      <c r="B48" s="6"/>
      <c r="D48" s="6">
        <v>13157.89</v>
      </c>
      <c r="E48" s="291">
        <v>12500</v>
      </c>
    </row>
    <row r="49" spans="1:5" x14ac:dyDescent="0.25">
      <c r="A49" t="s">
        <v>636</v>
      </c>
      <c r="B49" s="6">
        <v>10.53</v>
      </c>
      <c r="C49" s="6">
        <v>10</v>
      </c>
      <c r="E49" s="291" t="s">
        <v>594</v>
      </c>
    </row>
    <row r="50" spans="1:5" x14ac:dyDescent="0.25">
      <c r="A50" t="s">
        <v>2</v>
      </c>
      <c r="B50" s="6">
        <v>31.58</v>
      </c>
      <c r="C50" s="6">
        <v>30</v>
      </c>
      <c r="D50" s="6">
        <v>7894.74</v>
      </c>
      <c r="E50" s="291">
        <v>7500</v>
      </c>
    </row>
    <row r="51" spans="1:5" x14ac:dyDescent="0.25">
      <c r="A51" t="s">
        <v>637</v>
      </c>
      <c r="B51" s="6">
        <v>41.05</v>
      </c>
      <c r="C51" s="6">
        <v>39</v>
      </c>
      <c r="E51" s="291" t="s">
        <v>594</v>
      </c>
    </row>
    <row r="52" spans="1:5" x14ac:dyDescent="0.25">
      <c r="A52" t="s">
        <v>638</v>
      </c>
      <c r="B52" s="6">
        <v>41.05</v>
      </c>
      <c r="C52" s="6">
        <v>39</v>
      </c>
      <c r="E52" s="291" t="s">
        <v>594</v>
      </c>
    </row>
    <row r="53" spans="1:5" x14ac:dyDescent="0.25">
      <c r="A53" t="s">
        <v>639</v>
      </c>
      <c r="B53" s="6">
        <v>34.21</v>
      </c>
      <c r="C53" s="6">
        <v>32.5</v>
      </c>
      <c r="E53" s="291" t="s">
        <v>594</v>
      </c>
    </row>
    <row r="54" spans="1:5" x14ac:dyDescent="0.25">
      <c r="A54" t="s">
        <v>640</v>
      </c>
      <c r="B54" s="6">
        <v>34.21</v>
      </c>
      <c r="C54" s="6">
        <v>32.5</v>
      </c>
      <c r="E54" s="291" t="s">
        <v>594</v>
      </c>
    </row>
    <row r="55" spans="1:5" x14ac:dyDescent="0.25">
      <c r="A55" t="s">
        <v>641</v>
      </c>
      <c r="B55" s="6">
        <v>15.05</v>
      </c>
      <c r="C55" s="6">
        <v>14.3</v>
      </c>
      <c r="E55" s="291" t="s">
        <v>594</v>
      </c>
    </row>
    <row r="56" spans="1:5" x14ac:dyDescent="0.25">
      <c r="A56" t="s">
        <v>642</v>
      </c>
      <c r="B56" s="6">
        <v>41.05</v>
      </c>
      <c r="C56" s="6">
        <v>39</v>
      </c>
      <c r="E56" s="291" t="s">
        <v>594</v>
      </c>
    </row>
    <row r="57" spans="1:5" x14ac:dyDescent="0.25">
      <c r="A57" t="s">
        <v>643</v>
      </c>
      <c r="B57" s="6">
        <v>41.05</v>
      </c>
      <c r="C57" s="6">
        <v>39</v>
      </c>
      <c r="E57" s="291" t="s">
        <v>594</v>
      </c>
    </row>
    <row r="58" spans="1:5" x14ac:dyDescent="0.25">
      <c r="A58" t="s">
        <v>644</v>
      </c>
      <c r="B58" s="6">
        <v>13.68</v>
      </c>
      <c r="C58" s="6">
        <v>13</v>
      </c>
      <c r="E58" s="291" t="s">
        <v>594</v>
      </c>
    </row>
    <row r="59" spans="1:5" x14ac:dyDescent="0.25">
      <c r="A59" t="s">
        <v>645</v>
      </c>
      <c r="B59" s="6">
        <v>13.68</v>
      </c>
      <c r="C59" s="6">
        <v>13</v>
      </c>
      <c r="E59" s="291" t="s">
        <v>594</v>
      </c>
    </row>
    <row r="60" spans="1:5" x14ac:dyDescent="0.25">
      <c r="A60" t="s">
        <v>646</v>
      </c>
      <c r="B60" s="6">
        <v>13.68</v>
      </c>
      <c r="C60" s="6">
        <v>13</v>
      </c>
      <c r="E60" s="291" t="s">
        <v>594</v>
      </c>
    </row>
    <row r="61" spans="1:5" x14ac:dyDescent="0.25">
      <c r="A61" t="s">
        <v>647</v>
      </c>
      <c r="B61" s="6">
        <v>13.68</v>
      </c>
      <c r="C61" s="6">
        <v>13</v>
      </c>
      <c r="E61" s="291" t="s">
        <v>594</v>
      </c>
    </row>
    <row r="62" spans="1:5" x14ac:dyDescent="0.25">
      <c r="A62" t="s">
        <v>648</v>
      </c>
      <c r="B62" s="6">
        <v>41.05</v>
      </c>
      <c r="C62" s="6">
        <v>39</v>
      </c>
      <c r="E62" s="291" t="s">
        <v>594</v>
      </c>
    </row>
    <row r="63" spans="1:5" x14ac:dyDescent="0.25">
      <c r="A63" t="s">
        <v>649</v>
      </c>
      <c r="B63" s="6">
        <v>20.53</v>
      </c>
      <c r="C63" s="6">
        <v>19.5</v>
      </c>
      <c r="E63" s="291" t="s">
        <v>594</v>
      </c>
    </row>
    <row r="64" spans="1:5" x14ac:dyDescent="0.25">
      <c r="A64" t="s">
        <v>650</v>
      </c>
      <c r="B64" s="6">
        <v>13.68</v>
      </c>
      <c r="C64" s="6">
        <v>13</v>
      </c>
      <c r="E64" s="291" t="s">
        <v>594</v>
      </c>
    </row>
    <row r="65" spans="1:5" x14ac:dyDescent="0.25">
      <c r="A65" t="s">
        <v>651</v>
      </c>
      <c r="B65" s="6"/>
      <c r="D65" s="6">
        <v>13157.89</v>
      </c>
      <c r="E65" s="291">
        <v>12500</v>
      </c>
    </row>
    <row r="66" spans="1:5" x14ac:dyDescent="0.25">
      <c r="A66" t="s">
        <v>652</v>
      </c>
      <c r="B66" s="6">
        <v>8.2100000000000009</v>
      </c>
      <c r="C66" s="6">
        <v>7.8</v>
      </c>
      <c r="E66" s="291" t="s">
        <v>594</v>
      </c>
    </row>
    <row r="67" spans="1:5" x14ac:dyDescent="0.25">
      <c r="A67" t="s">
        <v>653</v>
      </c>
      <c r="B67" s="6">
        <v>34.21</v>
      </c>
      <c r="C67" s="6">
        <v>32.5</v>
      </c>
      <c r="E67" s="291" t="s">
        <v>594</v>
      </c>
    </row>
    <row r="68" spans="1:5" x14ac:dyDescent="0.25">
      <c r="A68" t="s">
        <v>654</v>
      </c>
      <c r="B68" s="6" t="s">
        <v>594</v>
      </c>
      <c r="C68" s="6" t="s">
        <v>594</v>
      </c>
      <c r="D68" s="6">
        <v>13157.89</v>
      </c>
      <c r="E68" s="291">
        <v>12500</v>
      </c>
    </row>
    <row r="69" spans="1:5" x14ac:dyDescent="0.25">
      <c r="A69" t="s">
        <v>655</v>
      </c>
      <c r="B69" s="6">
        <v>13.68</v>
      </c>
      <c r="C69" s="6">
        <v>13</v>
      </c>
      <c r="E69" s="291" t="s">
        <v>594</v>
      </c>
    </row>
    <row r="70" spans="1:5" x14ac:dyDescent="0.25">
      <c r="A70" t="s">
        <v>656</v>
      </c>
      <c r="B70" s="6" t="s">
        <v>594</v>
      </c>
      <c r="C70" s="6" t="s">
        <v>594</v>
      </c>
      <c r="D70" s="6">
        <v>13157.89</v>
      </c>
      <c r="E70" s="291">
        <v>12500</v>
      </c>
    </row>
    <row r="71" spans="1:5" x14ac:dyDescent="0.25">
      <c r="A71" t="s">
        <v>657</v>
      </c>
      <c r="B71" s="6">
        <v>13.68</v>
      </c>
      <c r="C71" s="6">
        <v>13</v>
      </c>
      <c r="E71" s="291" t="s">
        <v>594</v>
      </c>
    </row>
    <row r="72" spans="1:5" x14ac:dyDescent="0.25">
      <c r="A72" t="s">
        <v>658</v>
      </c>
      <c r="B72" s="6">
        <v>13.68</v>
      </c>
      <c r="C72" s="6">
        <v>13</v>
      </c>
      <c r="E72" s="291" t="s">
        <v>594</v>
      </c>
    </row>
    <row r="73" spans="1:5" x14ac:dyDescent="0.25">
      <c r="A73" t="s">
        <v>659</v>
      </c>
      <c r="B73" s="6">
        <v>13.68</v>
      </c>
      <c r="C73" s="6">
        <v>13</v>
      </c>
      <c r="E73" s="291" t="s">
        <v>594</v>
      </c>
    </row>
    <row r="74" spans="1:5" x14ac:dyDescent="0.25">
      <c r="A74" t="s">
        <v>660</v>
      </c>
      <c r="B74" s="6">
        <v>13.68</v>
      </c>
      <c r="C74" s="6">
        <v>13</v>
      </c>
      <c r="E74" s="291" t="s">
        <v>594</v>
      </c>
    </row>
    <row r="75" spans="1:5" x14ac:dyDescent="0.25">
      <c r="A75" t="s">
        <v>661</v>
      </c>
      <c r="B75" s="6">
        <v>13.68</v>
      </c>
      <c r="C75" s="6">
        <v>13</v>
      </c>
      <c r="E75" s="291" t="s">
        <v>594</v>
      </c>
    </row>
    <row r="76" spans="1:5" x14ac:dyDescent="0.25">
      <c r="A76" t="s">
        <v>662</v>
      </c>
      <c r="B76" s="6"/>
      <c r="E76" s="291">
        <v>12500</v>
      </c>
    </row>
    <row r="77" spans="1:5" x14ac:dyDescent="0.25">
      <c r="A77" t="s">
        <v>663</v>
      </c>
      <c r="B77" s="6">
        <v>30.53</v>
      </c>
      <c r="C77" s="6">
        <v>29</v>
      </c>
      <c r="E77" s="291" t="s">
        <v>594</v>
      </c>
    </row>
    <row r="78" spans="1:5" x14ac:dyDescent="0.25">
      <c r="A78" t="s">
        <v>664</v>
      </c>
      <c r="B78" s="6">
        <v>50.53</v>
      </c>
      <c r="C78" s="6">
        <v>48</v>
      </c>
      <c r="E78" s="291" t="s">
        <v>594</v>
      </c>
    </row>
    <row r="79" spans="1:5" x14ac:dyDescent="0.25">
      <c r="A79" t="s">
        <v>665</v>
      </c>
      <c r="B79" s="6" t="s">
        <v>594</v>
      </c>
      <c r="C79" s="6" t="s">
        <v>594</v>
      </c>
      <c r="E79" s="291">
        <v>12500</v>
      </c>
    </row>
    <row r="80" spans="1:5" x14ac:dyDescent="0.25">
      <c r="A80" t="s">
        <v>666</v>
      </c>
      <c r="B80" s="6">
        <v>13.68</v>
      </c>
      <c r="C80" s="6">
        <v>13</v>
      </c>
      <c r="E80" s="291" t="s">
        <v>594</v>
      </c>
    </row>
    <row r="81" spans="1:5" x14ac:dyDescent="0.25">
      <c r="A81" t="s">
        <v>667</v>
      </c>
      <c r="B81" s="6">
        <v>13.68</v>
      </c>
      <c r="C81" s="6">
        <v>13</v>
      </c>
      <c r="E81" s="291" t="s">
        <v>594</v>
      </c>
    </row>
    <row r="82" spans="1:5" x14ac:dyDescent="0.25">
      <c r="A82" t="s">
        <v>668</v>
      </c>
      <c r="B82" s="6"/>
      <c r="E82" s="291">
        <v>12500</v>
      </c>
    </row>
    <row r="83" spans="1:5" x14ac:dyDescent="0.25">
      <c r="A83" t="s">
        <v>669</v>
      </c>
      <c r="B83" s="6">
        <v>13</v>
      </c>
      <c r="C83" s="6">
        <v>13</v>
      </c>
      <c r="E83" s="291" t="s">
        <v>594</v>
      </c>
    </row>
    <row r="84" spans="1:5" x14ac:dyDescent="0.25">
      <c r="A84" t="s">
        <v>670</v>
      </c>
      <c r="B84" s="6">
        <v>41.05</v>
      </c>
      <c r="C84" s="6">
        <v>39</v>
      </c>
      <c r="E84" s="291" t="s">
        <v>594</v>
      </c>
    </row>
    <row r="85" spans="1:5" x14ac:dyDescent="0.25">
      <c r="A85" t="s">
        <v>671</v>
      </c>
      <c r="B85" s="6">
        <v>526.32000000000005</v>
      </c>
      <c r="C85" s="6">
        <v>500</v>
      </c>
      <c r="E85" s="291" t="s">
        <v>594</v>
      </c>
    </row>
    <row r="86" spans="1:5" x14ac:dyDescent="0.25">
      <c r="A86" t="s">
        <v>672</v>
      </c>
      <c r="B86" s="6">
        <v>3157.89</v>
      </c>
      <c r="C86" s="6">
        <v>3000</v>
      </c>
      <c r="E86" s="291" t="s">
        <v>594</v>
      </c>
    </row>
    <row r="87" spans="1:5" x14ac:dyDescent="0.25">
      <c r="A87" t="s">
        <v>673</v>
      </c>
      <c r="B87" s="6"/>
      <c r="D87" s="6">
        <v>3947.37</v>
      </c>
      <c r="E87" s="291">
        <v>3750</v>
      </c>
    </row>
    <row r="88" spans="1:5" x14ac:dyDescent="0.25">
      <c r="A88" t="s">
        <v>674</v>
      </c>
      <c r="B88" s="6">
        <v>1096.49</v>
      </c>
      <c r="C88" s="6">
        <v>1041.67</v>
      </c>
      <c r="E88" s="291" t="s">
        <v>594</v>
      </c>
    </row>
    <row r="89" spans="1:5" x14ac:dyDescent="0.25">
      <c r="A89" t="s">
        <v>675</v>
      </c>
      <c r="B89" s="6">
        <v>5482.45</v>
      </c>
      <c r="C89" s="6">
        <v>5208.33</v>
      </c>
      <c r="E89" s="291" t="s">
        <v>594</v>
      </c>
    </row>
    <row r="90" spans="1:5" x14ac:dyDescent="0.25">
      <c r="A90" t="s">
        <v>676</v>
      </c>
      <c r="B90" s="6">
        <v>10964.92</v>
      </c>
      <c r="C90" s="6">
        <v>10416.67</v>
      </c>
      <c r="E90" s="291" t="s">
        <v>594</v>
      </c>
    </row>
    <row r="91" spans="1:5" x14ac:dyDescent="0.25">
      <c r="A91" t="s">
        <v>677</v>
      </c>
      <c r="B91" s="6">
        <v>1096.49</v>
      </c>
      <c r="C91" s="6">
        <v>1041.67</v>
      </c>
      <c r="E91" s="291" t="s">
        <v>594</v>
      </c>
    </row>
    <row r="92" spans="1:5" x14ac:dyDescent="0.25">
      <c r="A92" t="s">
        <v>678</v>
      </c>
      <c r="B92" s="6">
        <v>5482.45</v>
      </c>
      <c r="C92" s="6">
        <v>5208.33</v>
      </c>
      <c r="E92" s="291" t="s">
        <v>594</v>
      </c>
    </row>
    <row r="93" spans="1:5" x14ac:dyDescent="0.25">
      <c r="A93" t="s">
        <v>679</v>
      </c>
      <c r="B93" s="6">
        <v>10964.92</v>
      </c>
      <c r="C93" s="6">
        <v>10416.67</v>
      </c>
      <c r="E93" s="291" t="s">
        <v>594</v>
      </c>
    </row>
    <row r="94" spans="1:5" x14ac:dyDescent="0.25">
      <c r="A94" t="s">
        <v>680</v>
      </c>
      <c r="B94" s="6">
        <v>1096.49</v>
      </c>
      <c r="C94" s="6">
        <v>1041.67</v>
      </c>
      <c r="E94" s="291" t="s">
        <v>594</v>
      </c>
    </row>
    <row r="95" spans="1:5" x14ac:dyDescent="0.25">
      <c r="A95" t="s">
        <v>681</v>
      </c>
      <c r="B95" s="6">
        <v>5482.45</v>
      </c>
      <c r="C95" s="6">
        <v>5208.33</v>
      </c>
      <c r="E95" s="291" t="s">
        <v>594</v>
      </c>
    </row>
    <row r="96" spans="1:5" x14ac:dyDescent="0.25">
      <c r="A96" t="s">
        <v>682</v>
      </c>
      <c r="B96" s="6">
        <v>10964.92</v>
      </c>
      <c r="C96" s="6">
        <v>10416.67</v>
      </c>
      <c r="E96" s="291" t="s">
        <v>594</v>
      </c>
    </row>
    <row r="97" spans="1:5" x14ac:dyDescent="0.25">
      <c r="A97" t="s">
        <v>683</v>
      </c>
      <c r="B97" s="6">
        <v>1096.49</v>
      </c>
      <c r="C97" s="6">
        <v>1041.67</v>
      </c>
      <c r="E97" s="291" t="s">
        <v>594</v>
      </c>
    </row>
    <row r="98" spans="1:5" x14ac:dyDescent="0.25">
      <c r="A98" t="s">
        <v>684</v>
      </c>
      <c r="B98" s="6">
        <v>5482.45</v>
      </c>
      <c r="C98" s="6">
        <v>5208.33</v>
      </c>
      <c r="E98" s="291" t="s">
        <v>594</v>
      </c>
    </row>
    <row r="99" spans="1:5" x14ac:dyDescent="0.25">
      <c r="A99" t="s">
        <v>685</v>
      </c>
      <c r="B99" s="6">
        <v>10964.92</v>
      </c>
      <c r="C99" s="6">
        <v>10416.67</v>
      </c>
      <c r="E99" s="291" t="s">
        <v>594</v>
      </c>
    </row>
    <row r="100" spans="1:5" x14ac:dyDescent="0.25">
      <c r="A100" t="s">
        <v>686</v>
      </c>
      <c r="B100" s="6">
        <v>493.42</v>
      </c>
      <c r="C100" s="6">
        <v>468.75</v>
      </c>
      <c r="E100" s="291" t="s">
        <v>594</v>
      </c>
    </row>
    <row r="101" spans="1:5" x14ac:dyDescent="0.25">
      <c r="A101" t="s">
        <v>687</v>
      </c>
      <c r="B101" s="6">
        <v>1096.49</v>
      </c>
      <c r="C101" s="6">
        <v>1041.67</v>
      </c>
      <c r="E101" s="291" t="s">
        <v>594</v>
      </c>
    </row>
    <row r="102" spans="1:5" x14ac:dyDescent="0.25">
      <c r="A102" t="s">
        <v>688</v>
      </c>
      <c r="B102" s="6">
        <v>3289.47</v>
      </c>
      <c r="C102" s="6">
        <v>3125</v>
      </c>
      <c r="E102" s="291" t="s">
        <v>594</v>
      </c>
    </row>
    <row r="103" spans="1:5" x14ac:dyDescent="0.25">
      <c r="A103" t="s">
        <v>689</v>
      </c>
      <c r="B103" s="6">
        <v>493.42</v>
      </c>
      <c r="C103" s="6">
        <v>468.75</v>
      </c>
      <c r="E103" s="291" t="s">
        <v>594</v>
      </c>
    </row>
    <row r="104" spans="1:5" x14ac:dyDescent="0.25">
      <c r="A104" t="s">
        <v>690</v>
      </c>
      <c r="B104" s="6">
        <v>2741.23</v>
      </c>
      <c r="C104" s="6">
        <v>2604.17</v>
      </c>
      <c r="E104" s="291" t="s">
        <v>594</v>
      </c>
    </row>
    <row r="105" spans="1:5" x14ac:dyDescent="0.25">
      <c r="A105" t="s">
        <v>691</v>
      </c>
      <c r="B105" s="6">
        <v>5482.45</v>
      </c>
      <c r="C105" s="6">
        <v>5208.33</v>
      </c>
      <c r="E105" s="291" t="s">
        <v>594</v>
      </c>
    </row>
    <row r="106" spans="1:5" x14ac:dyDescent="0.25">
      <c r="A106" t="s">
        <v>692</v>
      </c>
      <c r="B106" s="6">
        <v>274.13</v>
      </c>
      <c r="C106" s="6">
        <v>260.42</v>
      </c>
      <c r="E106" s="291" t="s">
        <v>594</v>
      </c>
    </row>
    <row r="107" spans="1:5" x14ac:dyDescent="0.25">
      <c r="A107" t="s">
        <v>693</v>
      </c>
      <c r="B107" s="6">
        <v>1096.49</v>
      </c>
      <c r="C107" s="6">
        <v>1041.67</v>
      </c>
      <c r="E107" s="291" t="s">
        <v>594</v>
      </c>
    </row>
    <row r="108" spans="1:5" x14ac:dyDescent="0.25">
      <c r="A108" t="s">
        <v>694</v>
      </c>
      <c r="B108" s="6">
        <v>2741.23</v>
      </c>
      <c r="C108" s="6">
        <v>2604.17</v>
      </c>
      <c r="E108" s="291" t="s">
        <v>594</v>
      </c>
    </row>
    <row r="109" spans="1:5" x14ac:dyDescent="0.25">
      <c r="A109" t="s">
        <v>695</v>
      </c>
      <c r="B109" s="6">
        <v>62.11</v>
      </c>
      <c r="C109" s="6">
        <v>59</v>
      </c>
      <c r="E109" s="291" t="s">
        <v>594</v>
      </c>
    </row>
    <row r="110" spans="1:5" x14ac:dyDescent="0.25">
      <c r="A110" t="s">
        <v>696</v>
      </c>
      <c r="B110" s="6">
        <v>30.53</v>
      </c>
      <c r="C110" s="6">
        <v>29</v>
      </c>
      <c r="E110" s="291" t="s">
        <v>594</v>
      </c>
    </row>
    <row r="111" spans="1:5" x14ac:dyDescent="0.25">
      <c r="A111" t="s">
        <v>697</v>
      </c>
      <c r="B111" s="6">
        <v>62.11</v>
      </c>
      <c r="C111" s="6">
        <v>59</v>
      </c>
      <c r="E111" s="291" t="s">
        <v>594</v>
      </c>
    </row>
    <row r="112" spans="1:5" x14ac:dyDescent="0.25">
      <c r="A112" t="s">
        <v>698</v>
      </c>
      <c r="B112" s="6">
        <v>47.37</v>
      </c>
      <c r="C112" s="6">
        <v>45</v>
      </c>
      <c r="E112" s="291" t="s">
        <v>594</v>
      </c>
    </row>
    <row r="113" spans="1:5" x14ac:dyDescent="0.25">
      <c r="A113" t="s">
        <v>699</v>
      </c>
      <c r="B113" s="6">
        <v>15.79</v>
      </c>
      <c r="C113" s="6">
        <v>15</v>
      </c>
      <c r="E113" s="291" t="s">
        <v>594</v>
      </c>
    </row>
    <row r="114" spans="1:5" x14ac:dyDescent="0.25">
      <c r="A114" t="s">
        <v>700</v>
      </c>
      <c r="B114" s="6">
        <v>61.05</v>
      </c>
      <c r="C114" s="6">
        <v>58</v>
      </c>
      <c r="E114" s="291" t="s">
        <v>594</v>
      </c>
    </row>
    <row r="115" spans="1:5" x14ac:dyDescent="0.25">
      <c r="A115" t="s">
        <v>701</v>
      </c>
      <c r="B115" s="6">
        <v>72.63</v>
      </c>
      <c r="C115" s="6">
        <v>69</v>
      </c>
      <c r="E115" s="291" t="s">
        <v>594</v>
      </c>
    </row>
    <row r="116" spans="1:5" x14ac:dyDescent="0.25">
      <c r="A116" t="s">
        <v>702</v>
      </c>
      <c r="B116" s="6">
        <v>43.16</v>
      </c>
      <c r="C116" s="6">
        <v>41</v>
      </c>
      <c r="E116" s="291" t="s">
        <v>594</v>
      </c>
    </row>
    <row r="117" spans="1:5" x14ac:dyDescent="0.25">
      <c r="A117" t="s">
        <v>703</v>
      </c>
      <c r="B117" s="6">
        <v>131.58000000000001</v>
      </c>
      <c r="C117" s="6">
        <v>125</v>
      </c>
      <c r="E117" s="291" t="s">
        <v>594</v>
      </c>
    </row>
    <row r="118" spans="1:5" x14ac:dyDescent="0.25">
      <c r="A118" t="s">
        <v>704</v>
      </c>
      <c r="B118" s="6">
        <v>189.47</v>
      </c>
      <c r="C118" s="6">
        <v>180</v>
      </c>
      <c r="E118" s="291" t="s">
        <v>594</v>
      </c>
    </row>
    <row r="119" spans="1:5" x14ac:dyDescent="0.25">
      <c r="A119" t="s">
        <v>705</v>
      </c>
      <c r="B119" s="6">
        <v>48.42</v>
      </c>
      <c r="C119" s="6">
        <v>46</v>
      </c>
      <c r="E119" s="291" t="s">
        <v>594</v>
      </c>
    </row>
    <row r="120" spans="1:5" x14ac:dyDescent="0.25">
      <c r="A120" t="s">
        <v>706</v>
      </c>
      <c r="B120" s="6">
        <v>0.53</v>
      </c>
      <c r="C120" s="6">
        <v>0.5</v>
      </c>
      <c r="E120" s="291" t="s">
        <v>594</v>
      </c>
    </row>
    <row r="121" spans="1:5" x14ac:dyDescent="0.25">
      <c r="A121" t="s">
        <v>707</v>
      </c>
      <c r="B121" s="6">
        <v>4.63</v>
      </c>
      <c r="C121" s="6">
        <v>4.4000000000000004</v>
      </c>
      <c r="E121" s="291" t="s">
        <v>594</v>
      </c>
    </row>
    <row r="122" spans="1:5" x14ac:dyDescent="0.25">
      <c r="A122" t="s">
        <v>708</v>
      </c>
      <c r="B122" s="6">
        <v>26.32</v>
      </c>
      <c r="C122" s="6">
        <v>25</v>
      </c>
      <c r="E122" s="291" t="s">
        <v>594</v>
      </c>
    </row>
    <row r="123" spans="1:5" x14ac:dyDescent="0.25">
      <c r="A123" t="s">
        <v>709</v>
      </c>
      <c r="B123" s="6"/>
      <c r="D123" s="6">
        <v>2368.42</v>
      </c>
      <c r="E123" s="291">
        <v>2250</v>
      </c>
    </row>
    <row r="124" spans="1:5" x14ac:dyDescent="0.25">
      <c r="A124" t="s">
        <v>710</v>
      </c>
      <c r="B124" s="6">
        <v>9.4700000000000006</v>
      </c>
      <c r="C124" s="6">
        <v>9</v>
      </c>
      <c r="E124" s="291" t="s">
        <v>594</v>
      </c>
    </row>
    <row r="125" spans="1:5" x14ac:dyDescent="0.25">
      <c r="A125" t="s">
        <v>711</v>
      </c>
      <c r="B125" s="6">
        <v>23.16</v>
      </c>
      <c r="C125" s="6">
        <v>22</v>
      </c>
      <c r="E125" s="291" t="s">
        <v>594</v>
      </c>
    </row>
    <row r="126" spans="1:5" x14ac:dyDescent="0.25">
      <c r="A126" t="s">
        <v>712</v>
      </c>
      <c r="B126" s="6">
        <v>28.42</v>
      </c>
      <c r="C126" s="6">
        <v>27</v>
      </c>
      <c r="E126" s="291" t="s">
        <v>594</v>
      </c>
    </row>
    <row r="127" spans="1:5" x14ac:dyDescent="0.25">
      <c r="A127" t="s">
        <v>713</v>
      </c>
      <c r="B127" s="6">
        <v>10.53</v>
      </c>
      <c r="C127" s="6">
        <v>10</v>
      </c>
      <c r="E127" s="291" t="s">
        <v>594</v>
      </c>
    </row>
    <row r="128" spans="1:5" x14ac:dyDescent="0.25">
      <c r="A128" t="s">
        <v>714</v>
      </c>
      <c r="B128" s="6">
        <v>368.42</v>
      </c>
      <c r="C128" s="6">
        <v>350</v>
      </c>
      <c r="E128" s="291" t="s">
        <v>594</v>
      </c>
    </row>
    <row r="129" spans="1:5" x14ac:dyDescent="0.25">
      <c r="A129" t="s">
        <v>715</v>
      </c>
      <c r="B129" s="6">
        <v>14.03</v>
      </c>
      <c r="C129" s="6">
        <v>13.33</v>
      </c>
      <c r="E129" s="291" t="s">
        <v>594</v>
      </c>
    </row>
    <row r="130" spans="1:5" x14ac:dyDescent="0.25">
      <c r="A130" t="s">
        <v>716</v>
      </c>
      <c r="B130" s="6">
        <v>5.26</v>
      </c>
      <c r="C130" s="6">
        <v>5</v>
      </c>
      <c r="E130" s="291" t="s">
        <v>594</v>
      </c>
    </row>
    <row r="131" spans="1:5" x14ac:dyDescent="0.25">
      <c r="A131" t="s">
        <v>717</v>
      </c>
      <c r="B131" s="6">
        <v>10.53</v>
      </c>
      <c r="C131" s="6">
        <v>10</v>
      </c>
      <c r="E131" s="291" t="s">
        <v>594</v>
      </c>
    </row>
    <row r="132" spans="1:5" x14ac:dyDescent="0.25">
      <c r="A132" t="s">
        <v>718</v>
      </c>
      <c r="B132" s="6">
        <v>36.840000000000003</v>
      </c>
      <c r="C132" s="6">
        <v>35</v>
      </c>
      <c r="E132" s="291" t="s">
        <v>594</v>
      </c>
    </row>
    <row r="133" spans="1:5" x14ac:dyDescent="0.25">
      <c r="A133" t="s">
        <v>719</v>
      </c>
      <c r="B133" s="6">
        <v>10.53</v>
      </c>
      <c r="C133" s="6">
        <v>10</v>
      </c>
      <c r="E133" s="291" t="s">
        <v>594</v>
      </c>
    </row>
    <row r="134" spans="1:5" x14ac:dyDescent="0.25">
      <c r="A134" t="s">
        <v>720</v>
      </c>
      <c r="B134" s="6">
        <v>26.32</v>
      </c>
      <c r="C134" s="6">
        <v>25</v>
      </c>
      <c r="E134" s="291" t="s">
        <v>594</v>
      </c>
    </row>
    <row r="135" spans="1:5" x14ac:dyDescent="0.25">
      <c r="A135" t="s">
        <v>721</v>
      </c>
      <c r="B135" s="6">
        <v>5.26</v>
      </c>
      <c r="C135" s="6">
        <v>5</v>
      </c>
      <c r="E135" s="291" t="s">
        <v>594</v>
      </c>
    </row>
    <row r="136" spans="1:5" x14ac:dyDescent="0.25">
      <c r="A136" t="s">
        <v>722</v>
      </c>
      <c r="B136" s="6">
        <v>15.53</v>
      </c>
      <c r="C136" s="6">
        <v>10</v>
      </c>
      <c r="E136" s="291" t="s">
        <v>594</v>
      </c>
    </row>
    <row r="137" spans="1:5" x14ac:dyDescent="0.25">
      <c r="A137" t="s">
        <v>723</v>
      </c>
      <c r="B137" s="6">
        <v>7.37</v>
      </c>
      <c r="C137" s="6">
        <v>7</v>
      </c>
      <c r="E137" s="291" t="s">
        <v>594</v>
      </c>
    </row>
    <row r="138" spans="1:5" x14ac:dyDescent="0.25">
      <c r="A138" t="s">
        <v>724</v>
      </c>
      <c r="B138" s="6">
        <v>37.89</v>
      </c>
      <c r="C138" s="6">
        <v>36</v>
      </c>
      <c r="E138" s="291" t="s">
        <v>594</v>
      </c>
    </row>
    <row r="139" spans="1:5" x14ac:dyDescent="0.25">
      <c r="A139" t="s">
        <v>725</v>
      </c>
      <c r="B139" s="6">
        <v>18.420000000000002</v>
      </c>
      <c r="C139" s="6">
        <v>17.5</v>
      </c>
      <c r="E139" s="291" t="s">
        <v>594</v>
      </c>
    </row>
    <row r="140" spans="1:5" x14ac:dyDescent="0.25">
      <c r="A140" t="s">
        <v>726</v>
      </c>
      <c r="B140" s="6">
        <v>25.26</v>
      </c>
      <c r="C140" s="6">
        <v>24</v>
      </c>
      <c r="E140" s="291" t="s">
        <v>594</v>
      </c>
    </row>
    <row r="141" spans="1:5" x14ac:dyDescent="0.25">
      <c r="A141" t="s">
        <v>727</v>
      </c>
      <c r="B141" s="6">
        <v>2626.32</v>
      </c>
      <c r="C141" s="6">
        <v>2495</v>
      </c>
      <c r="E141" s="291" t="s">
        <v>594</v>
      </c>
    </row>
    <row r="142" spans="1:5" x14ac:dyDescent="0.25">
      <c r="A142" t="s">
        <v>728</v>
      </c>
      <c r="B142" s="6">
        <v>54.74</v>
      </c>
      <c r="C142" s="6">
        <v>52</v>
      </c>
      <c r="E142" s="291" t="s">
        <v>594</v>
      </c>
    </row>
    <row r="143" spans="1:5" x14ac:dyDescent="0.25">
      <c r="A143" t="s">
        <v>729</v>
      </c>
      <c r="B143" s="6">
        <v>37.369999999999997</v>
      </c>
      <c r="C143" s="6">
        <v>35.5</v>
      </c>
      <c r="E143" s="291" t="s">
        <v>594</v>
      </c>
    </row>
    <row r="144" spans="1:5" x14ac:dyDescent="0.25">
      <c r="A144" t="s">
        <v>730</v>
      </c>
      <c r="B144" s="6">
        <v>40</v>
      </c>
      <c r="C144" s="6">
        <v>38</v>
      </c>
      <c r="E144" s="291" t="s">
        <v>594</v>
      </c>
    </row>
    <row r="145" spans="1:5" x14ac:dyDescent="0.25">
      <c r="A145" t="s">
        <v>731</v>
      </c>
      <c r="B145" s="6"/>
      <c r="D145" s="6">
        <v>6578.95</v>
      </c>
      <c r="E145" s="291">
        <v>6250</v>
      </c>
    </row>
    <row r="146" spans="1:5" x14ac:dyDescent="0.25">
      <c r="A146" t="s">
        <v>732</v>
      </c>
      <c r="B146" s="6"/>
      <c r="D146" s="6">
        <v>13157.89</v>
      </c>
      <c r="E146" s="291">
        <v>12500</v>
      </c>
    </row>
    <row r="147" spans="1:5" x14ac:dyDescent="0.25">
      <c r="A147" t="s">
        <v>733</v>
      </c>
      <c r="B147" s="6"/>
      <c r="D147" s="6">
        <v>21052.63</v>
      </c>
      <c r="E147" s="291">
        <v>20000</v>
      </c>
    </row>
    <row r="148" spans="1:5" x14ac:dyDescent="0.25">
      <c r="A148" t="s">
        <v>734</v>
      </c>
      <c r="B148" s="6"/>
      <c r="D148" s="6">
        <v>10526.32</v>
      </c>
      <c r="E148" s="291">
        <v>10000</v>
      </c>
    </row>
    <row r="149" spans="1:5" x14ac:dyDescent="0.25">
      <c r="A149" t="s">
        <v>735</v>
      </c>
      <c r="B149" s="6"/>
      <c r="D149" s="6">
        <v>19736.84</v>
      </c>
      <c r="E149" s="291">
        <v>18750</v>
      </c>
    </row>
    <row r="150" spans="1:5" x14ac:dyDescent="0.25">
      <c r="A150" t="s">
        <v>736</v>
      </c>
      <c r="B150" s="6"/>
      <c r="D150" s="6">
        <v>32894.74</v>
      </c>
      <c r="E150" s="291">
        <v>31250</v>
      </c>
    </row>
    <row r="151" spans="1:5" x14ac:dyDescent="0.25">
      <c r="A151" t="s">
        <v>737</v>
      </c>
      <c r="B151" s="6"/>
      <c r="D151" s="6">
        <v>19736.84</v>
      </c>
      <c r="E151" s="291">
        <v>18750</v>
      </c>
    </row>
    <row r="152" spans="1:5" x14ac:dyDescent="0.25">
      <c r="A152" t="s">
        <v>738</v>
      </c>
      <c r="B152" s="6"/>
      <c r="D152" s="6">
        <v>32894.74</v>
      </c>
      <c r="E152" s="291">
        <v>31250</v>
      </c>
    </row>
    <row r="153" spans="1:5" x14ac:dyDescent="0.25">
      <c r="A153" t="s">
        <v>739</v>
      </c>
      <c r="B153" s="6"/>
      <c r="D153" s="6">
        <v>7894.74</v>
      </c>
      <c r="E153" s="291">
        <v>7500</v>
      </c>
    </row>
    <row r="154" spans="1:5" x14ac:dyDescent="0.25">
      <c r="A154" t="s">
        <v>740</v>
      </c>
      <c r="B154" s="6"/>
      <c r="D154" s="6">
        <v>3157.89</v>
      </c>
      <c r="E154" s="291">
        <v>3000</v>
      </c>
    </row>
    <row r="155" spans="1:5" x14ac:dyDescent="0.25">
      <c r="A155" t="s">
        <v>741</v>
      </c>
      <c r="B155" s="6"/>
      <c r="D155" s="6">
        <v>5263.16</v>
      </c>
      <c r="E155" s="291">
        <v>5000</v>
      </c>
    </row>
    <row r="156" spans="1:5" x14ac:dyDescent="0.25">
      <c r="A156" t="s">
        <v>742</v>
      </c>
      <c r="B156" s="6"/>
      <c r="D156" s="6">
        <v>6315.79</v>
      </c>
      <c r="E156" s="291">
        <v>6000</v>
      </c>
    </row>
    <row r="157" spans="1:5" x14ac:dyDescent="0.25">
      <c r="A157" t="s">
        <v>743</v>
      </c>
      <c r="B157" s="6"/>
      <c r="D157" s="6">
        <v>1315.79</v>
      </c>
      <c r="E157" s="291">
        <v>1250</v>
      </c>
    </row>
    <row r="158" spans="1:5" x14ac:dyDescent="0.25">
      <c r="A158" t="s">
        <v>744</v>
      </c>
      <c r="B158" s="6"/>
      <c r="D158" s="6">
        <v>1315.79</v>
      </c>
      <c r="E158" s="291">
        <v>1250</v>
      </c>
    </row>
    <row r="159" spans="1:5" x14ac:dyDescent="0.25">
      <c r="A159" t="s">
        <v>745</v>
      </c>
      <c r="B159" s="6"/>
      <c r="D159" s="6">
        <v>2105.2600000000002</v>
      </c>
      <c r="E159" s="291">
        <v>2000</v>
      </c>
    </row>
    <row r="160" spans="1:5" x14ac:dyDescent="0.25">
      <c r="A160" t="s">
        <v>746</v>
      </c>
      <c r="B160" s="6"/>
      <c r="D160" s="6">
        <v>4210.53</v>
      </c>
      <c r="E160" s="291">
        <v>4000</v>
      </c>
    </row>
    <row r="161" spans="1:5" x14ac:dyDescent="0.25">
      <c r="A161" t="s">
        <v>747</v>
      </c>
      <c r="B161" s="6"/>
      <c r="D161" s="6">
        <v>1315.79</v>
      </c>
      <c r="E161" s="291">
        <v>1250</v>
      </c>
    </row>
    <row r="162" spans="1:5" x14ac:dyDescent="0.25">
      <c r="A162" t="s">
        <v>748</v>
      </c>
      <c r="B162" s="6"/>
      <c r="D162" s="6">
        <v>526.32000000000005</v>
      </c>
      <c r="E162" s="291">
        <v>500</v>
      </c>
    </row>
    <row r="163" spans="1:5" x14ac:dyDescent="0.25">
      <c r="A163" t="s">
        <v>749</v>
      </c>
      <c r="B163" s="6"/>
      <c r="D163" s="6">
        <v>1052.6300000000001</v>
      </c>
      <c r="E163" s="291">
        <v>1000</v>
      </c>
    </row>
    <row r="164" spans="1:5" x14ac:dyDescent="0.25">
      <c r="A164" t="s">
        <v>750</v>
      </c>
      <c r="B164" s="6"/>
      <c r="D164" s="6">
        <v>1052.6300000000001</v>
      </c>
      <c r="E164" s="291">
        <v>1000</v>
      </c>
    </row>
    <row r="165" spans="1:5" x14ac:dyDescent="0.25">
      <c r="A165" t="s">
        <v>751</v>
      </c>
      <c r="B165" s="6"/>
      <c r="D165" s="6">
        <v>2105.2600000000002</v>
      </c>
      <c r="E165" s="291">
        <v>2000</v>
      </c>
    </row>
    <row r="166" spans="1:5" x14ac:dyDescent="0.25">
      <c r="A166" t="s">
        <v>752</v>
      </c>
      <c r="B166" s="6"/>
      <c r="D166" s="6">
        <v>526.32000000000005</v>
      </c>
      <c r="E166" s="291">
        <v>500</v>
      </c>
    </row>
    <row r="167" spans="1:5" x14ac:dyDescent="0.25">
      <c r="A167" t="s">
        <v>753</v>
      </c>
      <c r="B167" s="6"/>
      <c r="D167" s="6">
        <v>789.47</v>
      </c>
      <c r="E167" s="291">
        <v>750</v>
      </c>
    </row>
    <row r="168" spans="1:5" x14ac:dyDescent="0.25">
      <c r="A168" t="s">
        <v>754</v>
      </c>
      <c r="B168" s="6"/>
      <c r="D168" s="6">
        <v>789.47</v>
      </c>
      <c r="E168" s="291">
        <v>750</v>
      </c>
    </row>
    <row r="169" spans="1:5" x14ac:dyDescent="0.25">
      <c r="A169" t="s">
        <v>755</v>
      </c>
      <c r="B169" s="6"/>
      <c r="D169" s="6">
        <v>2105.2600000000002</v>
      </c>
      <c r="E169" s="291">
        <v>2000</v>
      </c>
    </row>
    <row r="170" spans="1:5" x14ac:dyDescent="0.25">
      <c r="A170" t="s">
        <v>756</v>
      </c>
      <c r="B170" s="6"/>
      <c r="D170" s="6">
        <v>789.47</v>
      </c>
      <c r="E170" s="291">
        <v>750</v>
      </c>
    </row>
    <row r="171" spans="1:5" x14ac:dyDescent="0.25">
      <c r="A171" t="s">
        <v>757</v>
      </c>
      <c r="B171" s="6"/>
      <c r="D171" s="6">
        <v>789.47</v>
      </c>
      <c r="E171" s="291">
        <v>750</v>
      </c>
    </row>
    <row r="172" spans="1:5" x14ac:dyDescent="0.25">
      <c r="A172" t="s">
        <v>758</v>
      </c>
      <c r="B172" s="6"/>
      <c r="D172" s="6">
        <v>789.47</v>
      </c>
      <c r="E172" s="291">
        <v>750</v>
      </c>
    </row>
    <row r="173" spans="1:5" x14ac:dyDescent="0.25">
      <c r="A173" t="s">
        <v>759</v>
      </c>
      <c r="B173" s="6"/>
      <c r="D173" s="6">
        <v>789.47</v>
      </c>
      <c r="E173" s="291">
        <v>750</v>
      </c>
    </row>
    <row r="174" spans="1:5" x14ac:dyDescent="0.25">
      <c r="A174" t="s">
        <v>760</v>
      </c>
      <c r="B174" s="6"/>
      <c r="D174" s="6">
        <v>789.47</v>
      </c>
      <c r="E174" s="291">
        <v>750</v>
      </c>
    </row>
    <row r="175" spans="1:5" x14ac:dyDescent="0.25">
      <c r="A175" t="s">
        <v>761</v>
      </c>
      <c r="B175" s="6"/>
      <c r="D175" s="6">
        <v>789.47</v>
      </c>
      <c r="E175" s="291">
        <v>750</v>
      </c>
    </row>
    <row r="176" spans="1:5" x14ac:dyDescent="0.25">
      <c r="A176" t="s">
        <v>762</v>
      </c>
      <c r="B176" s="6"/>
      <c r="D176" s="6">
        <v>789.47</v>
      </c>
      <c r="E176" s="291">
        <v>750</v>
      </c>
    </row>
    <row r="177" spans="1:5" x14ac:dyDescent="0.25">
      <c r="A177" t="s">
        <v>763</v>
      </c>
      <c r="B177" s="6"/>
      <c r="D177" s="6">
        <v>789.47</v>
      </c>
      <c r="E177" s="291">
        <v>750</v>
      </c>
    </row>
    <row r="178" spans="1:5" x14ac:dyDescent="0.25">
      <c r="A178" t="s">
        <v>764</v>
      </c>
      <c r="B178" s="6"/>
      <c r="D178" s="6">
        <v>789.47</v>
      </c>
      <c r="E178" s="291">
        <v>750</v>
      </c>
    </row>
    <row r="179" spans="1:5" x14ac:dyDescent="0.25">
      <c r="A179" t="s">
        <v>765</v>
      </c>
      <c r="B179" s="6"/>
      <c r="D179" s="6">
        <v>789.47</v>
      </c>
      <c r="E179" s="291">
        <v>750</v>
      </c>
    </row>
    <row r="180" spans="1:5" x14ac:dyDescent="0.25">
      <c r="A180" t="s">
        <v>766</v>
      </c>
      <c r="B180" s="6"/>
      <c r="D180" s="6">
        <v>789.47</v>
      </c>
      <c r="E180" s="291">
        <v>750</v>
      </c>
    </row>
    <row r="181" spans="1:5" x14ac:dyDescent="0.25">
      <c r="A181" t="s">
        <v>767</v>
      </c>
      <c r="B181" s="6"/>
      <c r="D181" s="6">
        <v>789.47</v>
      </c>
      <c r="E181" s="291">
        <v>750</v>
      </c>
    </row>
    <row r="182" spans="1:5" x14ac:dyDescent="0.25">
      <c r="A182" t="s">
        <v>768</v>
      </c>
      <c r="B182" s="6"/>
      <c r="D182" s="6">
        <v>789.47</v>
      </c>
      <c r="E182" s="291">
        <v>750</v>
      </c>
    </row>
    <row r="183" spans="1:5" x14ac:dyDescent="0.25">
      <c r="A183" t="s">
        <v>769</v>
      </c>
      <c r="B183" s="6"/>
      <c r="D183" s="6">
        <v>789.47</v>
      </c>
      <c r="E183" s="291">
        <v>750</v>
      </c>
    </row>
    <row r="184" spans="1:5" x14ac:dyDescent="0.25">
      <c r="A184" t="s">
        <v>770</v>
      </c>
      <c r="B184" s="6"/>
      <c r="D184" s="6">
        <v>789.47</v>
      </c>
      <c r="E184" s="291">
        <v>750</v>
      </c>
    </row>
    <row r="185" spans="1:5" x14ac:dyDescent="0.25">
      <c r="A185" t="s">
        <v>771</v>
      </c>
      <c r="B185" s="6"/>
      <c r="D185" s="6">
        <v>789.47</v>
      </c>
      <c r="E185" s="291">
        <v>750</v>
      </c>
    </row>
    <row r="186" spans="1:5" x14ac:dyDescent="0.25">
      <c r="A186" t="s">
        <v>772</v>
      </c>
      <c r="B186" s="6"/>
      <c r="D186" s="6">
        <v>789.47</v>
      </c>
      <c r="E186" s="291">
        <v>750</v>
      </c>
    </row>
    <row r="187" spans="1:5" x14ac:dyDescent="0.25">
      <c r="A187" t="s">
        <v>773</v>
      </c>
      <c r="B187" s="6"/>
      <c r="D187" s="6">
        <v>789.47</v>
      </c>
      <c r="E187" s="291">
        <v>750</v>
      </c>
    </row>
    <row r="188" spans="1:5" x14ac:dyDescent="0.25">
      <c r="A188" t="s">
        <v>774</v>
      </c>
      <c r="B188" s="6"/>
      <c r="D188" s="6">
        <v>789.47</v>
      </c>
      <c r="E188" s="291">
        <v>750</v>
      </c>
    </row>
    <row r="189" spans="1:5" x14ac:dyDescent="0.25">
      <c r="A189" t="s">
        <v>775</v>
      </c>
      <c r="B189" s="6"/>
      <c r="D189" s="6">
        <v>789.47</v>
      </c>
      <c r="E189" s="291">
        <v>750</v>
      </c>
    </row>
    <row r="190" spans="1:5" x14ac:dyDescent="0.25">
      <c r="A190" t="s">
        <v>776</v>
      </c>
      <c r="B190" s="6"/>
      <c r="D190" s="6">
        <v>789.47</v>
      </c>
      <c r="E190" s="291">
        <v>750</v>
      </c>
    </row>
    <row r="191" spans="1:5" x14ac:dyDescent="0.25">
      <c r="A191" t="s">
        <v>777</v>
      </c>
      <c r="B191" s="6"/>
      <c r="D191" s="6">
        <v>789.47</v>
      </c>
      <c r="E191" s="291">
        <v>750</v>
      </c>
    </row>
    <row r="192" spans="1:5" x14ac:dyDescent="0.25">
      <c r="A192" t="s">
        <v>778</v>
      </c>
      <c r="B192" s="6"/>
      <c r="D192" s="6">
        <v>2631.58</v>
      </c>
      <c r="E192" s="291">
        <v>2500</v>
      </c>
    </row>
    <row r="193" spans="1:5" x14ac:dyDescent="0.25">
      <c r="A193" t="s">
        <v>779</v>
      </c>
      <c r="B193" s="6"/>
      <c r="D193" s="6">
        <v>1578.95</v>
      </c>
      <c r="E193" s="291">
        <v>1500</v>
      </c>
    </row>
    <row r="194" spans="1:5" x14ac:dyDescent="0.25">
      <c r="A194" t="s">
        <v>780</v>
      </c>
      <c r="B194" s="6"/>
      <c r="D194" s="6">
        <v>1052.6300000000001</v>
      </c>
      <c r="E194" s="291">
        <v>1000</v>
      </c>
    </row>
    <row r="195" spans="1:5" x14ac:dyDescent="0.25">
      <c r="A195" t="s">
        <v>781</v>
      </c>
      <c r="B195" s="6"/>
      <c r="D195" s="6">
        <v>263.16000000000003</v>
      </c>
      <c r="E195" s="291">
        <v>250</v>
      </c>
    </row>
    <row r="196" spans="1:5" x14ac:dyDescent="0.25">
      <c r="A196" t="s">
        <v>782</v>
      </c>
      <c r="B196" s="6"/>
      <c r="D196" s="6">
        <v>2105.2600000000002</v>
      </c>
      <c r="E196" s="291">
        <v>2000</v>
      </c>
    </row>
    <row r="197" spans="1:5" x14ac:dyDescent="0.25">
      <c r="A197" t="s">
        <v>783</v>
      </c>
      <c r="B197" s="6"/>
      <c r="D197" s="6">
        <v>1052.6300000000001</v>
      </c>
      <c r="E197" s="291">
        <v>1000</v>
      </c>
    </row>
    <row r="198" spans="1:5" x14ac:dyDescent="0.25">
      <c r="A198" t="s">
        <v>784</v>
      </c>
      <c r="B198" s="6"/>
      <c r="D198" s="6">
        <v>263.16000000000003</v>
      </c>
      <c r="E198" s="291">
        <v>250</v>
      </c>
    </row>
    <row r="199" spans="1:5" ht="30" x14ac:dyDescent="0.25">
      <c r="A199" t="s">
        <v>785</v>
      </c>
      <c r="B199" s="292" t="s">
        <v>786</v>
      </c>
      <c r="C199" s="292" t="s">
        <v>786</v>
      </c>
      <c r="E199" s="292" t="s">
        <v>786</v>
      </c>
    </row>
    <row r="200" spans="1:5" ht="30" x14ac:dyDescent="0.25">
      <c r="A200" t="s">
        <v>787</v>
      </c>
      <c r="B200" s="292" t="s">
        <v>786</v>
      </c>
      <c r="C200" s="292" t="s">
        <v>786</v>
      </c>
      <c r="E200" s="292" t="s">
        <v>786</v>
      </c>
    </row>
  </sheetData>
  <pageMargins left="0.7" right="0.7" top="0.75" bottom="0.75" header="0.3" footer="0.3"/>
  <pageSetup orientation="portrait" r:id="rId1"/>
  <headerFooter>
    <oddFooter>&amp;L&amp;1#&amp;"Calibri"&amp;8&amp;K000000Sensitivity: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8E3F-269E-40EB-9ECF-08B8B8314FAD}">
  <dimension ref="A1:E192"/>
  <sheetViews>
    <sheetView workbookViewId="0">
      <selection activeCell="A20" sqref="A20"/>
    </sheetView>
  </sheetViews>
  <sheetFormatPr defaultRowHeight="15" x14ac:dyDescent="0.25"/>
  <cols>
    <col min="1" max="1" width="71.85546875" style="92" bestFit="1" customWidth="1"/>
    <col min="2" max="2" width="23.85546875" style="92" customWidth="1"/>
    <col min="3" max="3" width="20" style="92" customWidth="1"/>
    <col min="4" max="4" width="17.28515625" style="92" bestFit="1" customWidth="1"/>
    <col min="5" max="16384" width="9.140625" style="92"/>
  </cols>
  <sheetData>
    <row r="1" spans="1:4" ht="18.75" x14ac:dyDescent="0.3">
      <c r="A1" s="96" t="s">
        <v>790</v>
      </c>
    </row>
    <row r="2" spans="1:4" ht="45" x14ac:dyDescent="0.25">
      <c r="A2" s="206" t="s">
        <v>794</v>
      </c>
    </row>
    <row r="3" spans="1:4" ht="18.75" x14ac:dyDescent="0.25">
      <c r="A3" s="293" t="s">
        <v>106</v>
      </c>
      <c r="B3" s="185"/>
      <c r="C3" s="185"/>
      <c r="D3" s="185"/>
    </row>
    <row r="4" spans="1:4" ht="15.75" x14ac:dyDescent="0.25">
      <c r="A4" s="157"/>
    </row>
    <row r="5" spans="1:4" x14ac:dyDescent="0.25">
      <c r="A5" s="158" t="s">
        <v>107</v>
      </c>
      <c r="B5" s="158" t="s">
        <v>108</v>
      </c>
    </row>
    <row r="6" spans="1:4" x14ac:dyDescent="0.25">
      <c r="A6" s="7">
        <v>10</v>
      </c>
      <c r="B6" s="174">
        <v>12</v>
      </c>
    </row>
    <row r="7" spans="1:4" x14ac:dyDescent="0.25">
      <c r="A7" s="7">
        <v>20</v>
      </c>
      <c r="B7" s="174">
        <v>5</v>
      </c>
    </row>
    <row r="8" spans="1:4" x14ac:dyDescent="0.25">
      <c r="A8" s="7">
        <v>50</v>
      </c>
      <c r="B8" s="174">
        <v>3.6</v>
      </c>
    </row>
    <row r="9" spans="1:4" x14ac:dyDescent="0.25">
      <c r="A9" s="7">
        <v>100</v>
      </c>
      <c r="B9" s="174">
        <v>2.4</v>
      </c>
    </row>
    <row r="10" spans="1:4" x14ac:dyDescent="0.25">
      <c r="A10" s="7">
        <v>200</v>
      </c>
      <c r="B10" s="174">
        <v>1.8</v>
      </c>
    </row>
    <row r="11" spans="1:4" x14ac:dyDescent="0.25">
      <c r="A11" s="7">
        <v>500</v>
      </c>
      <c r="B11" s="174">
        <v>1.1200000000000001</v>
      </c>
    </row>
    <row r="12" spans="1:4" x14ac:dyDescent="0.25">
      <c r="A12" s="7">
        <v>1000</v>
      </c>
      <c r="B12" s="174">
        <v>0.8</v>
      </c>
    </row>
    <row r="13" spans="1:4" x14ac:dyDescent="0.25">
      <c r="A13" s="7">
        <v>2000</v>
      </c>
      <c r="B13" s="174">
        <v>0.55000000000000004</v>
      </c>
    </row>
    <row r="14" spans="1:4" x14ac:dyDescent="0.25">
      <c r="A14" s="7">
        <v>5000</v>
      </c>
      <c r="B14" s="174">
        <v>0.28000000000000003</v>
      </c>
    </row>
    <row r="15" spans="1:4" x14ac:dyDescent="0.25">
      <c r="A15" s="7">
        <v>10000</v>
      </c>
      <c r="B15" s="174">
        <v>0.18</v>
      </c>
    </row>
    <row r="17" spans="1:3" ht="90" x14ac:dyDescent="0.25">
      <c r="A17" s="159" t="s">
        <v>109</v>
      </c>
    </row>
    <row r="18" spans="1:3" ht="165" x14ac:dyDescent="0.25">
      <c r="A18" s="159" t="s">
        <v>110</v>
      </c>
    </row>
    <row r="19" spans="1:3" x14ac:dyDescent="0.25">
      <c r="C19" s="160"/>
    </row>
    <row r="20" spans="1:3" ht="18.75" x14ac:dyDescent="0.25">
      <c r="A20" s="293" t="s">
        <v>111</v>
      </c>
    </row>
    <row r="21" spans="1:3" x14ac:dyDescent="0.25">
      <c r="A21" s="161"/>
    </row>
    <row r="22" spans="1:3" x14ac:dyDescent="0.25">
      <c r="A22" s="158" t="s">
        <v>107</v>
      </c>
      <c r="B22" s="158" t="s">
        <v>108</v>
      </c>
    </row>
    <row r="23" spans="1:3" x14ac:dyDescent="0.25">
      <c r="A23" s="7">
        <v>10</v>
      </c>
      <c r="B23" s="174">
        <v>12</v>
      </c>
    </row>
    <row r="24" spans="1:3" x14ac:dyDescent="0.25">
      <c r="A24" s="7">
        <v>20</v>
      </c>
      <c r="B24" s="174">
        <v>5</v>
      </c>
    </row>
    <row r="25" spans="1:3" x14ac:dyDescent="0.25">
      <c r="A25" s="7">
        <v>50</v>
      </c>
      <c r="B25" s="174">
        <v>3.6</v>
      </c>
    </row>
    <row r="26" spans="1:3" x14ac:dyDescent="0.25">
      <c r="A26" s="7">
        <v>100</v>
      </c>
      <c r="B26" s="174">
        <v>2.4</v>
      </c>
    </row>
    <row r="27" spans="1:3" x14ac:dyDescent="0.25">
      <c r="A27" s="7">
        <v>200</v>
      </c>
      <c r="B27" s="174">
        <v>1.8</v>
      </c>
    </row>
    <row r="28" spans="1:3" x14ac:dyDescent="0.25">
      <c r="A28" s="7">
        <v>500</v>
      </c>
      <c r="B28" s="174">
        <v>1.1200000000000001</v>
      </c>
    </row>
    <row r="29" spans="1:3" x14ac:dyDescent="0.25">
      <c r="A29" s="7">
        <v>1000</v>
      </c>
      <c r="B29" s="174">
        <v>0.8</v>
      </c>
    </row>
    <row r="30" spans="1:3" x14ac:dyDescent="0.25">
      <c r="A30" s="7">
        <v>2000</v>
      </c>
      <c r="B30" s="174">
        <v>0.55000000000000004</v>
      </c>
    </row>
    <row r="31" spans="1:3" x14ac:dyDescent="0.25">
      <c r="A31" s="7">
        <v>5000</v>
      </c>
      <c r="B31" s="174">
        <v>0.28000000000000003</v>
      </c>
    </row>
    <row r="32" spans="1:3" x14ac:dyDescent="0.25">
      <c r="A32" s="7">
        <v>10000</v>
      </c>
      <c r="B32" s="174">
        <v>0.18</v>
      </c>
    </row>
    <row r="34" spans="1:4" ht="90" x14ac:dyDescent="0.25">
      <c r="A34" s="159" t="s">
        <v>109</v>
      </c>
    </row>
    <row r="35" spans="1:4" ht="165" x14ac:dyDescent="0.25">
      <c r="A35" s="159" t="s">
        <v>110</v>
      </c>
    </row>
    <row r="36" spans="1:4" x14ac:dyDescent="0.25">
      <c r="C36" s="162"/>
    </row>
    <row r="37" spans="1:4" ht="18.75" x14ac:dyDescent="0.25">
      <c r="A37" s="293" t="s">
        <v>793</v>
      </c>
      <c r="B37" s="185"/>
      <c r="C37" s="187"/>
      <c r="D37" s="185"/>
    </row>
    <row r="38" spans="1:4" x14ac:dyDescent="0.25">
      <c r="A38" s="161"/>
      <c r="C38" s="162"/>
    </row>
    <row r="39" spans="1:4" x14ac:dyDescent="0.25">
      <c r="A39" s="158" t="s">
        <v>107</v>
      </c>
      <c r="B39" s="158" t="s">
        <v>108</v>
      </c>
      <c r="C39" s="162"/>
    </row>
    <row r="40" spans="1:4" x14ac:dyDescent="0.25">
      <c r="A40" s="7">
        <v>10</v>
      </c>
      <c r="B40" s="174">
        <v>12</v>
      </c>
      <c r="C40" s="162"/>
    </row>
    <row r="41" spans="1:4" x14ac:dyDescent="0.25">
      <c r="A41" s="7">
        <v>20</v>
      </c>
      <c r="B41" s="174">
        <v>5</v>
      </c>
      <c r="C41" s="162"/>
    </row>
    <row r="42" spans="1:4" x14ac:dyDescent="0.25">
      <c r="A42" s="7">
        <v>50</v>
      </c>
      <c r="B42" s="174">
        <v>3.6</v>
      </c>
      <c r="C42" s="162"/>
    </row>
    <row r="43" spans="1:4" x14ac:dyDescent="0.25">
      <c r="A43" s="7">
        <v>100</v>
      </c>
      <c r="B43" s="174">
        <v>2.4</v>
      </c>
      <c r="C43" s="162"/>
    </row>
    <row r="44" spans="1:4" x14ac:dyDescent="0.25">
      <c r="A44" s="7">
        <v>200</v>
      </c>
      <c r="B44" s="174">
        <v>1.8</v>
      </c>
      <c r="C44" s="162"/>
    </row>
    <row r="45" spans="1:4" x14ac:dyDescent="0.25">
      <c r="A45" s="7">
        <v>500</v>
      </c>
      <c r="B45" s="174">
        <v>1.1200000000000001</v>
      </c>
      <c r="C45" s="162"/>
    </row>
    <row r="46" spans="1:4" x14ac:dyDescent="0.25">
      <c r="A46" s="7">
        <v>1000</v>
      </c>
      <c r="B46" s="174">
        <v>0.8</v>
      </c>
      <c r="C46" s="162"/>
    </row>
    <row r="47" spans="1:4" x14ac:dyDescent="0.25">
      <c r="A47" s="7">
        <v>2000</v>
      </c>
      <c r="B47" s="174">
        <v>0.55000000000000004</v>
      </c>
      <c r="C47" s="162"/>
    </row>
    <row r="48" spans="1:4" x14ac:dyDescent="0.25">
      <c r="A48" s="7">
        <v>5000</v>
      </c>
      <c r="B48" s="174">
        <v>0.28000000000000003</v>
      </c>
      <c r="C48" s="162"/>
    </row>
    <row r="49" spans="1:4" x14ac:dyDescent="0.25">
      <c r="A49" s="7">
        <v>10000</v>
      </c>
      <c r="B49" s="174">
        <v>0.18</v>
      </c>
      <c r="C49" s="162"/>
    </row>
    <row r="50" spans="1:4" ht="90" x14ac:dyDescent="0.25">
      <c r="A50" s="159" t="s">
        <v>109</v>
      </c>
    </row>
    <row r="51" spans="1:4" ht="165" x14ac:dyDescent="0.25">
      <c r="A51" s="159" t="s">
        <v>110</v>
      </c>
    </row>
    <row r="53" spans="1:4" s="164" customFormat="1" ht="18.75" x14ac:dyDescent="0.25">
      <c r="A53" s="293" t="s">
        <v>112</v>
      </c>
      <c r="B53" s="163"/>
      <c r="C53" s="186"/>
      <c r="D53" s="186"/>
    </row>
    <row r="54" spans="1:4" x14ac:dyDescent="0.25">
      <c r="A54" s="160"/>
    </row>
    <row r="55" spans="1:4" ht="15" customHeight="1" x14ac:dyDescent="0.25">
      <c r="A55" s="342" t="s">
        <v>113</v>
      </c>
      <c r="B55" s="342"/>
      <c r="C55" s="165"/>
    </row>
    <row r="56" spans="1:4" s="126" customFormat="1" ht="180" x14ac:dyDescent="0.25">
      <c r="A56" s="166" t="s">
        <v>114</v>
      </c>
      <c r="B56" s="116" t="s">
        <v>115</v>
      </c>
    </row>
    <row r="57" spans="1:4" ht="15" customHeight="1" x14ac:dyDescent="0.25">
      <c r="A57" s="342"/>
      <c r="B57" s="342"/>
      <c r="C57" s="165"/>
    </row>
    <row r="58" spans="1:4" ht="15.75" customHeight="1" x14ac:dyDescent="0.25">
      <c r="A58" s="343" t="s">
        <v>116</v>
      </c>
      <c r="B58" s="343"/>
      <c r="C58" s="165"/>
    </row>
    <row r="59" spans="1:4" ht="15.75" customHeight="1" x14ac:dyDescent="0.25">
      <c r="A59" s="158" t="s">
        <v>107</v>
      </c>
      <c r="B59" s="158" t="s">
        <v>108</v>
      </c>
      <c r="C59" s="165"/>
    </row>
    <row r="60" spans="1:4" ht="15.75" customHeight="1" x14ac:dyDescent="0.25">
      <c r="A60" s="7">
        <v>10</v>
      </c>
      <c r="B60" s="174">
        <v>12</v>
      </c>
      <c r="C60" s="165"/>
    </row>
    <row r="61" spans="1:4" ht="15.75" customHeight="1" x14ac:dyDescent="0.25">
      <c r="A61" s="7">
        <v>20</v>
      </c>
      <c r="B61" s="174">
        <v>5</v>
      </c>
      <c r="C61" s="165"/>
    </row>
    <row r="62" spans="1:4" ht="15.75" customHeight="1" x14ac:dyDescent="0.25">
      <c r="A62" s="7">
        <v>50</v>
      </c>
      <c r="B62" s="174">
        <v>3.6</v>
      </c>
      <c r="C62" s="165"/>
    </row>
    <row r="63" spans="1:4" ht="15.75" customHeight="1" x14ac:dyDescent="0.25">
      <c r="A63" s="7">
        <v>100</v>
      </c>
      <c r="B63" s="174">
        <v>2.4</v>
      </c>
      <c r="C63" s="165"/>
    </row>
    <row r="64" spans="1:4" ht="15.75" customHeight="1" x14ac:dyDescent="0.25">
      <c r="A64" s="7">
        <v>200</v>
      </c>
      <c r="B64" s="174">
        <v>1.8</v>
      </c>
      <c r="C64" s="165"/>
    </row>
    <row r="65" spans="1:4" ht="15.75" customHeight="1" x14ac:dyDescent="0.25">
      <c r="A65" s="7">
        <v>500</v>
      </c>
      <c r="B65" s="174">
        <v>1.1200000000000001</v>
      </c>
      <c r="C65" s="165"/>
    </row>
    <row r="66" spans="1:4" ht="15.75" customHeight="1" x14ac:dyDescent="0.25">
      <c r="A66" s="7">
        <v>1000</v>
      </c>
      <c r="B66" s="174">
        <v>0.8</v>
      </c>
      <c r="C66" s="165"/>
    </row>
    <row r="67" spans="1:4" ht="15.75" customHeight="1" x14ac:dyDescent="0.25">
      <c r="A67" s="7">
        <v>2000</v>
      </c>
      <c r="B67" s="174">
        <v>0.55000000000000004</v>
      </c>
      <c r="C67" s="165"/>
    </row>
    <row r="68" spans="1:4" ht="15.75" customHeight="1" x14ac:dyDescent="0.25">
      <c r="A68" s="7">
        <v>5000</v>
      </c>
      <c r="B68" s="174">
        <v>0.28000000000000003</v>
      </c>
      <c r="C68" s="165"/>
    </row>
    <row r="69" spans="1:4" ht="15.75" customHeight="1" x14ac:dyDescent="0.25">
      <c r="A69" s="7">
        <v>10000</v>
      </c>
      <c r="B69" s="174">
        <v>0.18</v>
      </c>
      <c r="C69" s="165"/>
    </row>
    <row r="71" spans="1:4" ht="90" x14ac:dyDescent="0.25">
      <c r="A71" s="159" t="s">
        <v>109</v>
      </c>
    </row>
    <row r="72" spans="1:4" ht="165" x14ac:dyDescent="0.25">
      <c r="A72" s="159" t="s">
        <v>110</v>
      </c>
    </row>
    <row r="74" spans="1:4" ht="18.75" x14ac:dyDescent="0.25">
      <c r="A74" s="293" t="s">
        <v>117</v>
      </c>
      <c r="B74" s="104"/>
      <c r="C74" s="185"/>
      <c r="D74" s="185"/>
    </row>
    <row r="76" spans="1:4" x14ac:dyDescent="0.25">
      <c r="A76" s="167" t="s">
        <v>118</v>
      </c>
      <c r="B76" s="174">
        <v>6</v>
      </c>
      <c r="C76" s="7" t="s">
        <v>119</v>
      </c>
    </row>
    <row r="77" spans="1:4" x14ac:dyDescent="0.25">
      <c r="A77" s="167" t="s">
        <v>120</v>
      </c>
      <c r="B77" s="174">
        <v>6</v>
      </c>
      <c r="C77" s="7" t="s">
        <v>119</v>
      </c>
    </row>
    <row r="78" spans="1:4" x14ac:dyDescent="0.25">
      <c r="A78" s="167" t="s">
        <v>121</v>
      </c>
      <c r="B78" s="184">
        <v>2</v>
      </c>
      <c r="C78" s="7" t="s">
        <v>119</v>
      </c>
    </row>
    <row r="79" spans="1:4" x14ac:dyDescent="0.25">
      <c r="A79" s="167" t="s">
        <v>122</v>
      </c>
      <c r="B79" s="184">
        <v>3</v>
      </c>
      <c r="C79" s="7" t="s">
        <v>119</v>
      </c>
    </row>
    <row r="80" spans="1:4" x14ac:dyDescent="0.25">
      <c r="A80" s="167" t="s">
        <v>123</v>
      </c>
      <c r="B80" s="174">
        <v>50</v>
      </c>
      <c r="C80" s="7" t="s">
        <v>119</v>
      </c>
    </row>
    <row r="81" spans="1:3" x14ac:dyDescent="0.25">
      <c r="A81" s="167" t="s">
        <v>124</v>
      </c>
      <c r="B81" s="174">
        <v>38.5</v>
      </c>
      <c r="C81" s="7" t="s">
        <v>119</v>
      </c>
    </row>
    <row r="82" spans="1:3" x14ac:dyDescent="0.25">
      <c r="A82" s="167" t="s">
        <v>125</v>
      </c>
      <c r="B82" s="174">
        <v>4</v>
      </c>
      <c r="C82" s="7" t="s">
        <v>119</v>
      </c>
    </row>
    <row r="83" spans="1:3" x14ac:dyDescent="0.25">
      <c r="A83" s="167" t="s">
        <v>126</v>
      </c>
      <c r="B83" s="174">
        <v>34.950000000000003</v>
      </c>
      <c r="C83" s="7" t="s">
        <v>119</v>
      </c>
    </row>
    <row r="84" spans="1:3" x14ac:dyDescent="0.25">
      <c r="A84" s="167" t="s">
        <v>127</v>
      </c>
      <c r="B84" s="174">
        <v>5</v>
      </c>
      <c r="C84" s="7" t="s">
        <v>119</v>
      </c>
    </row>
    <row r="85" spans="1:3" x14ac:dyDescent="0.25">
      <c r="A85" s="167" t="s">
        <v>128</v>
      </c>
      <c r="B85" s="174">
        <v>3.95</v>
      </c>
      <c r="C85" s="7" t="s">
        <v>119</v>
      </c>
    </row>
    <row r="86" spans="1:3" x14ac:dyDescent="0.25">
      <c r="A86" s="167" t="s">
        <v>129</v>
      </c>
      <c r="B86" s="174">
        <v>6.95</v>
      </c>
      <c r="C86" s="7" t="s">
        <v>119</v>
      </c>
    </row>
    <row r="87" spans="1:3" x14ac:dyDescent="0.25">
      <c r="A87" s="167" t="s">
        <v>130</v>
      </c>
      <c r="B87" s="184">
        <v>9.9499999999999993</v>
      </c>
      <c r="C87" s="7" t="s">
        <v>119</v>
      </c>
    </row>
    <row r="88" spans="1:3" x14ac:dyDescent="0.25">
      <c r="A88" s="167" t="s">
        <v>131</v>
      </c>
      <c r="B88" s="184">
        <v>1</v>
      </c>
      <c r="C88" s="7" t="s">
        <v>119</v>
      </c>
    </row>
    <row r="89" spans="1:3" x14ac:dyDescent="0.25">
      <c r="A89" s="167" t="s">
        <v>132</v>
      </c>
      <c r="B89" s="184">
        <v>35</v>
      </c>
      <c r="C89" s="7" t="s">
        <v>119</v>
      </c>
    </row>
    <row r="90" spans="1:3" x14ac:dyDescent="0.25">
      <c r="A90" s="167" t="s">
        <v>133</v>
      </c>
      <c r="B90" s="174">
        <v>1</v>
      </c>
      <c r="C90" s="7" t="s">
        <v>119</v>
      </c>
    </row>
    <row r="91" spans="1:3" x14ac:dyDescent="0.25">
      <c r="A91" s="167" t="s">
        <v>134</v>
      </c>
      <c r="B91" s="174">
        <v>1</v>
      </c>
      <c r="C91" s="7" t="s">
        <v>119</v>
      </c>
    </row>
    <row r="92" spans="1:3" x14ac:dyDescent="0.25">
      <c r="A92" s="160"/>
    </row>
    <row r="93" spans="1:3" ht="165" x14ac:dyDescent="0.25">
      <c r="A93" s="159" t="s">
        <v>110</v>
      </c>
    </row>
    <row r="94" spans="1:3" x14ac:dyDescent="0.25">
      <c r="C94" s="162"/>
    </row>
    <row r="95" spans="1:3" s="126" customFormat="1" x14ac:dyDescent="0.25">
      <c r="A95" s="168" t="s">
        <v>280</v>
      </c>
      <c r="B95" s="169"/>
    </row>
    <row r="96" spans="1:3" s="126" customFormat="1" x14ac:dyDescent="0.25">
      <c r="A96" s="170"/>
      <c r="B96" s="128" t="s">
        <v>169</v>
      </c>
      <c r="C96" s="128" t="s">
        <v>503</v>
      </c>
    </row>
    <row r="97" spans="1:5" s="126" customFormat="1" x14ac:dyDescent="0.25">
      <c r="A97" s="170" t="s">
        <v>281</v>
      </c>
      <c r="B97" s="188">
        <v>271</v>
      </c>
      <c r="C97" s="188">
        <f t="shared" ref="C97:C103" si="0">B97-(B97*5%)</f>
        <v>257.45</v>
      </c>
      <c r="D97" s="171"/>
    </row>
    <row r="98" spans="1:5" s="126" customFormat="1" x14ac:dyDescent="0.25">
      <c r="A98" s="170" t="s">
        <v>282</v>
      </c>
      <c r="B98" s="188">
        <v>170</v>
      </c>
      <c r="C98" s="188">
        <f t="shared" si="0"/>
        <v>161.5</v>
      </c>
      <c r="D98" s="171"/>
    </row>
    <row r="99" spans="1:5" s="126" customFormat="1" x14ac:dyDescent="0.25">
      <c r="A99" s="170" t="s">
        <v>283</v>
      </c>
      <c r="B99" s="188">
        <v>103</v>
      </c>
      <c r="C99" s="188">
        <f t="shared" si="0"/>
        <v>97.85</v>
      </c>
      <c r="D99" s="171"/>
    </row>
    <row r="100" spans="1:5" s="126" customFormat="1" x14ac:dyDescent="0.25">
      <c r="A100" s="170" t="s">
        <v>284</v>
      </c>
      <c r="B100" s="188">
        <v>60</v>
      </c>
      <c r="C100" s="188">
        <f t="shared" si="0"/>
        <v>57</v>
      </c>
      <c r="D100" s="171"/>
    </row>
    <row r="101" spans="1:5" s="126" customFormat="1" x14ac:dyDescent="0.25">
      <c r="A101" s="170" t="s">
        <v>285</v>
      </c>
      <c r="B101" s="188">
        <v>35</v>
      </c>
      <c r="C101" s="188">
        <f t="shared" si="0"/>
        <v>33.25</v>
      </c>
      <c r="D101" s="171"/>
    </row>
    <row r="102" spans="1:5" s="126" customFormat="1" x14ac:dyDescent="0.25">
      <c r="A102" s="170" t="s">
        <v>286</v>
      </c>
      <c r="B102" s="188">
        <v>23</v>
      </c>
      <c r="C102" s="188">
        <f t="shared" si="0"/>
        <v>21.85</v>
      </c>
      <c r="D102" s="171"/>
    </row>
    <row r="103" spans="1:5" s="126" customFormat="1" x14ac:dyDescent="0.25">
      <c r="A103" s="170" t="s">
        <v>287</v>
      </c>
      <c r="B103" s="188">
        <v>14</v>
      </c>
      <c r="C103" s="188">
        <f t="shared" si="0"/>
        <v>13.3</v>
      </c>
      <c r="D103" s="171"/>
    </row>
    <row r="104" spans="1:5" x14ac:dyDescent="0.25">
      <c r="C104" s="161"/>
    </row>
    <row r="105" spans="1:5" ht="18.75" x14ac:dyDescent="0.3">
      <c r="A105" s="294" t="s">
        <v>135</v>
      </c>
      <c r="B105" s="104"/>
      <c r="C105" s="185"/>
      <c r="D105" s="185"/>
    </row>
    <row r="107" spans="1:5" ht="15.75" x14ac:dyDescent="0.25">
      <c r="A107" s="172" t="s">
        <v>136</v>
      </c>
      <c r="B107" s="158" t="s">
        <v>137</v>
      </c>
      <c r="D107" s="165"/>
      <c r="E107" s="158"/>
    </row>
    <row r="108" spans="1:5" x14ac:dyDescent="0.25">
      <c r="A108" s="167" t="s">
        <v>138</v>
      </c>
      <c r="B108" s="173" t="s">
        <v>139</v>
      </c>
      <c r="D108" s="167"/>
      <c r="E108" s="7"/>
    </row>
    <row r="109" spans="1:5" ht="15.75" x14ac:dyDescent="0.25">
      <c r="A109" s="167" t="s">
        <v>140</v>
      </c>
      <c r="B109" s="173" t="s">
        <v>139</v>
      </c>
      <c r="D109" s="165"/>
      <c r="E109" s="7"/>
    </row>
    <row r="110" spans="1:5" x14ac:dyDescent="0.25">
      <c r="A110" s="167" t="s">
        <v>141</v>
      </c>
      <c r="B110" s="173" t="s">
        <v>139</v>
      </c>
      <c r="D110" s="167"/>
      <c r="E110" s="7"/>
    </row>
    <row r="111" spans="1:5" x14ac:dyDescent="0.25">
      <c r="A111" s="167" t="s">
        <v>142</v>
      </c>
      <c r="B111" s="173" t="s">
        <v>143</v>
      </c>
      <c r="D111" s="167"/>
      <c r="E111" s="7"/>
    </row>
    <row r="112" spans="1:5" x14ac:dyDescent="0.25">
      <c r="A112" s="167" t="s">
        <v>144</v>
      </c>
      <c r="B112" s="173" t="s">
        <v>145</v>
      </c>
      <c r="D112" s="167"/>
      <c r="E112" s="7"/>
    </row>
    <row r="113" spans="1:5" x14ac:dyDescent="0.25">
      <c r="A113" s="167" t="s">
        <v>146</v>
      </c>
      <c r="B113" s="173" t="s">
        <v>147</v>
      </c>
      <c r="D113" s="167"/>
      <c r="E113" s="7"/>
    </row>
    <row r="114" spans="1:5" ht="15.75" x14ac:dyDescent="0.25">
      <c r="A114" s="167" t="s">
        <v>148</v>
      </c>
      <c r="B114" s="173" t="s">
        <v>149</v>
      </c>
      <c r="D114" s="165"/>
      <c r="E114" s="7"/>
    </row>
    <row r="115" spans="1:5" ht="165" x14ac:dyDescent="0.25">
      <c r="A115" s="159" t="s">
        <v>110</v>
      </c>
    </row>
    <row r="116" spans="1:5" x14ac:dyDescent="0.25">
      <c r="C116" s="161"/>
    </row>
    <row r="117" spans="1:5" ht="18.75" x14ac:dyDescent="0.25">
      <c r="A117" s="293" t="s">
        <v>150</v>
      </c>
      <c r="B117" s="104"/>
      <c r="C117" s="189"/>
      <c r="D117" s="185"/>
    </row>
    <row r="118" spans="1:5" x14ac:dyDescent="0.25">
      <c r="A118" s="158" t="s">
        <v>151</v>
      </c>
      <c r="B118" s="158" t="s">
        <v>152</v>
      </c>
    </row>
    <row r="119" spans="1:5" x14ac:dyDescent="0.25">
      <c r="A119" s="7" t="s">
        <v>153</v>
      </c>
      <c r="B119" s="7" t="s">
        <v>154</v>
      </c>
    </row>
    <row r="120" spans="1:5" x14ac:dyDescent="0.25">
      <c r="A120" s="7" t="s">
        <v>155</v>
      </c>
      <c r="B120" s="7" t="s">
        <v>154</v>
      </c>
    </row>
    <row r="121" spans="1:5" x14ac:dyDescent="0.25">
      <c r="A121" s="7" t="s">
        <v>156</v>
      </c>
      <c r="B121" s="7" t="s">
        <v>154</v>
      </c>
    </row>
    <row r="122" spans="1:5" x14ac:dyDescent="0.25">
      <c r="A122" s="7" t="s">
        <v>157</v>
      </c>
      <c r="B122" s="7" t="s">
        <v>154</v>
      </c>
    </row>
    <row r="123" spans="1:5" x14ac:dyDescent="0.25">
      <c r="A123" s="7" t="s">
        <v>158</v>
      </c>
      <c r="B123" s="7" t="s">
        <v>154</v>
      </c>
    </row>
    <row r="124" spans="1:5" x14ac:dyDescent="0.25">
      <c r="A124" s="7" t="s">
        <v>159</v>
      </c>
      <c r="B124" s="7" t="s">
        <v>154</v>
      </c>
    </row>
    <row r="125" spans="1:5" x14ac:dyDescent="0.25">
      <c r="A125" s="7" t="s">
        <v>160</v>
      </c>
      <c r="B125" s="7" t="s">
        <v>154</v>
      </c>
    </row>
    <row r="126" spans="1:5" x14ac:dyDescent="0.25">
      <c r="A126" s="7" t="s">
        <v>161</v>
      </c>
      <c r="B126" s="7" t="s">
        <v>154</v>
      </c>
    </row>
    <row r="127" spans="1:5" x14ac:dyDescent="0.25">
      <c r="A127" s="7" t="s">
        <v>162</v>
      </c>
      <c r="B127" s="7" t="s">
        <v>154</v>
      </c>
    </row>
    <row r="128" spans="1:5" x14ac:dyDescent="0.25">
      <c r="A128" s="7" t="s">
        <v>163</v>
      </c>
      <c r="B128" s="7" t="s">
        <v>154</v>
      </c>
    </row>
    <row r="129" spans="1:3" x14ac:dyDescent="0.25">
      <c r="A129" s="7" t="s">
        <v>164</v>
      </c>
      <c r="B129" s="7" t="s">
        <v>154</v>
      </c>
    </row>
    <row r="130" spans="1:3" x14ac:dyDescent="0.25">
      <c r="A130" s="7" t="s">
        <v>165</v>
      </c>
      <c r="B130" s="7" t="s">
        <v>154</v>
      </c>
    </row>
    <row r="131" spans="1:3" x14ac:dyDescent="0.25">
      <c r="A131" s="7" t="s">
        <v>166</v>
      </c>
      <c r="B131" s="7" t="s">
        <v>154</v>
      </c>
    </row>
    <row r="132" spans="1:3" x14ac:dyDescent="0.25">
      <c r="A132" s="7" t="s">
        <v>167</v>
      </c>
      <c r="B132" s="7" t="s">
        <v>154</v>
      </c>
    </row>
    <row r="133" spans="1:3" ht="45" x14ac:dyDescent="0.25">
      <c r="A133" s="207" t="s">
        <v>168</v>
      </c>
      <c r="B133" s="207"/>
      <c r="C133" s="207"/>
    </row>
    <row r="134" spans="1:3" ht="165" x14ac:dyDescent="0.25">
      <c r="A134" s="159" t="s">
        <v>110</v>
      </c>
    </row>
    <row r="135" spans="1:3" x14ac:dyDescent="0.25">
      <c r="A135" s="159"/>
    </row>
    <row r="136" spans="1:3" s="210" customFormat="1" ht="20.25" x14ac:dyDescent="0.25">
      <c r="A136" s="209" t="s">
        <v>172</v>
      </c>
    </row>
    <row r="137" spans="1:3" s="210" customFormat="1" ht="30" x14ac:dyDescent="0.25">
      <c r="A137" s="211" t="s">
        <v>173</v>
      </c>
      <c r="B137" s="212" t="s">
        <v>174</v>
      </c>
      <c r="C137" s="212" t="s">
        <v>175</v>
      </c>
    </row>
    <row r="138" spans="1:3" s="210" customFormat="1" x14ac:dyDescent="0.25">
      <c r="A138" s="213">
        <v>50</v>
      </c>
      <c r="B138" s="214">
        <v>477</v>
      </c>
      <c r="C138" s="214">
        <v>250</v>
      </c>
    </row>
    <row r="139" spans="1:3" s="210" customFormat="1" x14ac:dyDescent="0.25">
      <c r="A139" s="213">
        <v>100</v>
      </c>
      <c r="B139" s="214">
        <v>608</v>
      </c>
      <c r="C139" s="214">
        <v>250</v>
      </c>
    </row>
    <row r="140" spans="1:3" s="210" customFormat="1" x14ac:dyDescent="0.25">
      <c r="A140" s="213">
        <v>200</v>
      </c>
      <c r="B140" s="214">
        <v>648</v>
      </c>
      <c r="C140" s="214">
        <v>250</v>
      </c>
    </row>
    <row r="141" spans="1:3" s="210" customFormat="1" x14ac:dyDescent="0.25">
      <c r="A141" s="213">
        <v>300</v>
      </c>
      <c r="B141" s="214">
        <v>910</v>
      </c>
      <c r="C141" s="214">
        <v>250</v>
      </c>
    </row>
    <row r="142" spans="1:3" s="210" customFormat="1" x14ac:dyDescent="0.25">
      <c r="A142" s="213">
        <v>400</v>
      </c>
      <c r="B142" s="214">
        <v>950</v>
      </c>
      <c r="C142" s="214">
        <v>250</v>
      </c>
    </row>
    <row r="143" spans="1:3" s="210" customFormat="1" x14ac:dyDescent="0.25">
      <c r="A143" s="213">
        <v>500</v>
      </c>
      <c r="B143" s="214">
        <v>990</v>
      </c>
      <c r="C143" s="214">
        <v>250</v>
      </c>
    </row>
    <row r="144" spans="1:3" s="210" customFormat="1" x14ac:dyDescent="0.25">
      <c r="A144" s="215">
        <v>1000</v>
      </c>
      <c r="B144" s="214">
        <v>1411</v>
      </c>
      <c r="C144" s="214">
        <v>250</v>
      </c>
    </row>
    <row r="145" spans="1:4" s="210" customFormat="1" x14ac:dyDescent="0.25">
      <c r="A145" s="215">
        <v>2000</v>
      </c>
      <c r="B145" s="214">
        <v>3142</v>
      </c>
      <c r="C145" s="214">
        <v>250</v>
      </c>
    </row>
    <row r="146" spans="1:4" s="210" customFormat="1" x14ac:dyDescent="0.25">
      <c r="A146" s="215">
        <v>2500</v>
      </c>
      <c r="B146" s="214">
        <v>3341</v>
      </c>
      <c r="C146" s="214">
        <v>250</v>
      </c>
    </row>
    <row r="147" spans="1:4" s="210" customFormat="1" x14ac:dyDescent="0.25">
      <c r="A147" s="215">
        <v>5000</v>
      </c>
      <c r="B147" s="214">
        <v>4335</v>
      </c>
      <c r="C147" s="214">
        <v>250</v>
      </c>
    </row>
    <row r="148" spans="1:4" s="210" customFormat="1" x14ac:dyDescent="0.25">
      <c r="A148" s="215">
        <v>10000</v>
      </c>
      <c r="B148" s="214">
        <v>6324</v>
      </c>
      <c r="C148" s="214">
        <v>250</v>
      </c>
    </row>
    <row r="149" spans="1:4" s="210" customFormat="1" x14ac:dyDescent="0.25">
      <c r="A149" s="216" t="s">
        <v>176</v>
      </c>
      <c r="B149" s="217"/>
      <c r="C149" s="218"/>
    </row>
    <row r="150" spans="1:4" s="210" customFormat="1" x14ac:dyDescent="0.25">
      <c r="A150" s="217" t="s">
        <v>177</v>
      </c>
      <c r="B150" s="217"/>
      <c r="C150" s="217"/>
    </row>
    <row r="151" spans="1:4" s="210" customFormat="1" x14ac:dyDescent="0.25">
      <c r="A151" s="219" t="s">
        <v>178</v>
      </c>
      <c r="B151" s="219"/>
      <c r="C151" s="219"/>
    </row>
    <row r="152" spans="1:4" s="210" customFormat="1" x14ac:dyDescent="0.25">
      <c r="A152" s="217" t="s">
        <v>179</v>
      </c>
      <c r="B152" s="217"/>
      <c r="C152" s="217"/>
    </row>
    <row r="153" spans="1:4" x14ac:dyDescent="0.25">
      <c r="B153" s="180"/>
      <c r="C153" s="180"/>
    </row>
    <row r="154" spans="1:4" ht="18.75" x14ac:dyDescent="0.25">
      <c r="A154" s="293" t="s">
        <v>180</v>
      </c>
      <c r="B154" s="181"/>
      <c r="C154" s="190"/>
      <c r="D154" s="185"/>
    </row>
    <row r="155" spans="1:4" ht="30" x14ac:dyDescent="0.25">
      <c r="A155" s="158" t="s">
        <v>173</v>
      </c>
      <c r="B155" s="208" t="s">
        <v>181</v>
      </c>
      <c r="C155" s="208" t="s">
        <v>182</v>
      </c>
    </row>
    <row r="156" spans="1:4" x14ac:dyDescent="0.25">
      <c r="A156" s="191">
        <v>1000</v>
      </c>
      <c r="B156" s="174">
        <v>1741</v>
      </c>
      <c r="C156" s="174">
        <v>500</v>
      </c>
    </row>
    <row r="157" spans="1:4" x14ac:dyDescent="0.25">
      <c r="A157" s="191">
        <v>10000</v>
      </c>
      <c r="B157" s="174">
        <v>1741</v>
      </c>
      <c r="C157" s="174">
        <v>500</v>
      </c>
    </row>
    <row r="158" spans="1:4" x14ac:dyDescent="0.25">
      <c r="A158" s="175" t="s">
        <v>176</v>
      </c>
      <c r="B158" s="176"/>
      <c r="C158" s="177"/>
    </row>
    <row r="159" spans="1:4" x14ac:dyDescent="0.25">
      <c r="A159" s="176" t="s">
        <v>177</v>
      </c>
      <c r="B159" s="176"/>
      <c r="C159" s="176"/>
    </row>
    <row r="160" spans="1:4" x14ac:dyDescent="0.25">
      <c r="A160" s="178" t="s">
        <v>178</v>
      </c>
      <c r="B160" s="178"/>
      <c r="C160" s="178"/>
    </row>
    <row r="161" spans="1:4" x14ac:dyDescent="0.25">
      <c r="A161" s="176" t="s">
        <v>179</v>
      </c>
      <c r="B161" s="176"/>
      <c r="C161" s="176"/>
    </row>
    <row r="162" spans="1:4" x14ac:dyDescent="0.25">
      <c r="A162" s="179"/>
      <c r="B162" s="180"/>
      <c r="C162" s="180"/>
    </row>
    <row r="163" spans="1:4" ht="18.75" x14ac:dyDescent="0.25">
      <c r="A163" s="293" t="s">
        <v>183</v>
      </c>
      <c r="B163" s="185"/>
      <c r="C163" s="185"/>
      <c r="D163" s="185"/>
    </row>
    <row r="164" spans="1:4" x14ac:dyDescent="0.25">
      <c r="A164" s="158" t="s">
        <v>151</v>
      </c>
      <c r="B164" s="158" t="s">
        <v>184</v>
      </c>
      <c r="C164" s="182" t="s">
        <v>185</v>
      </c>
      <c r="D164" s="182" t="s">
        <v>186</v>
      </c>
    </row>
    <row r="165" spans="1:4" x14ac:dyDescent="0.25">
      <c r="A165" s="7" t="s">
        <v>165</v>
      </c>
      <c r="B165" s="7">
        <v>12</v>
      </c>
      <c r="C165" s="174">
        <v>1335</v>
      </c>
      <c r="D165" s="174">
        <v>1865</v>
      </c>
    </row>
    <row r="166" spans="1:4" x14ac:dyDescent="0.25">
      <c r="A166" s="7" t="s">
        <v>165</v>
      </c>
      <c r="B166" s="7">
        <v>36</v>
      </c>
      <c r="C166" s="174">
        <v>1110</v>
      </c>
      <c r="D166" s="174">
        <v>1555</v>
      </c>
    </row>
    <row r="167" spans="1:4" x14ac:dyDescent="0.25">
      <c r="A167" s="7" t="s">
        <v>165</v>
      </c>
      <c r="B167" s="7">
        <v>60</v>
      </c>
      <c r="C167" s="174">
        <v>1000</v>
      </c>
      <c r="D167" s="174">
        <v>1400</v>
      </c>
    </row>
    <row r="168" spans="1:4" x14ac:dyDescent="0.25">
      <c r="A168" s="7" t="s">
        <v>167</v>
      </c>
      <c r="B168" s="7">
        <v>12</v>
      </c>
      <c r="C168" s="174">
        <v>2265</v>
      </c>
      <c r="D168" s="174">
        <v>3170</v>
      </c>
    </row>
    <row r="169" spans="1:4" x14ac:dyDescent="0.25">
      <c r="A169" s="7" t="s">
        <v>167</v>
      </c>
      <c r="B169" s="7">
        <v>36</v>
      </c>
      <c r="C169" s="174">
        <v>1890</v>
      </c>
      <c r="D169" s="174">
        <v>2645</v>
      </c>
    </row>
    <row r="170" spans="1:4" x14ac:dyDescent="0.25">
      <c r="A170" s="7" t="s">
        <v>167</v>
      </c>
      <c r="B170" s="7">
        <v>60</v>
      </c>
      <c r="C170" s="174">
        <v>1700</v>
      </c>
      <c r="D170" s="174">
        <v>2385</v>
      </c>
    </row>
    <row r="171" spans="1:4" ht="30" x14ac:dyDescent="0.25">
      <c r="A171" s="207" t="s">
        <v>187</v>
      </c>
      <c r="B171" s="207"/>
      <c r="C171" s="207"/>
      <c r="D171" s="207"/>
    </row>
    <row r="191" spans="3:3" x14ac:dyDescent="0.25">
      <c r="C191" s="162"/>
    </row>
    <row r="192" spans="3:3" x14ac:dyDescent="0.25">
      <c r="C192" s="183"/>
    </row>
  </sheetData>
  <mergeCells count="3">
    <mergeCell ref="A55:B55"/>
    <mergeCell ref="A57:B57"/>
    <mergeCell ref="A58:B58"/>
  </mergeCells>
  <pageMargins left="0.7" right="0.7" top="0.75" bottom="0.75" header="0.3" footer="0.3"/>
  <pageSetup orientation="portrait" r:id="rId1"/>
  <headerFooter>
    <oddFooter>&amp;L&amp;1#&amp;"Calibri"&amp;8&amp;K000000Sensitivity: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4652-3D2D-4865-B24A-7E6EEE0221A1}">
  <dimension ref="A1:F14"/>
  <sheetViews>
    <sheetView workbookViewId="0">
      <selection activeCell="A12" sqref="A12"/>
    </sheetView>
  </sheetViews>
  <sheetFormatPr defaultRowHeight="15" x14ac:dyDescent="0.25"/>
  <cols>
    <col min="1" max="1" width="38.7109375" style="92" customWidth="1"/>
    <col min="2" max="2" width="15.140625" style="92" bestFit="1" customWidth="1"/>
    <col min="3" max="3" width="19.5703125" style="92" bestFit="1" customWidth="1"/>
    <col min="4" max="16384" width="9.140625" style="92"/>
  </cols>
  <sheetData>
    <row r="1" spans="1:6" ht="37.5" x14ac:dyDescent="0.3">
      <c r="A1" s="233" t="s">
        <v>790</v>
      </c>
      <c r="B1" s="103"/>
      <c r="C1" s="103"/>
      <c r="D1" s="103"/>
      <c r="E1" s="103"/>
      <c r="F1" s="103"/>
    </row>
    <row r="2" spans="1:6" ht="81.75" customHeight="1" x14ac:dyDescent="0.25">
      <c r="A2" s="206" t="s">
        <v>794</v>
      </c>
    </row>
    <row r="4" spans="1:6" ht="18.75" x14ac:dyDescent="0.25">
      <c r="A4" s="293" t="s">
        <v>188</v>
      </c>
      <c r="B4" s="104"/>
      <c r="C4" s="104"/>
      <c r="D4" s="104"/>
    </row>
    <row r="5" spans="1:6" ht="15.75" thickBot="1" x14ac:dyDescent="0.3">
      <c r="A5" s="106"/>
      <c r="B5" s="106"/>
      <c r="C5" s="106"/>
      <c r="D5" s="106"/>
    </row>
    <row r="6" spans="1:6" x14ac:dyDescent="0.25">
      <c r="A6" s="108"/>
      <c r="B6" s="109" t="s">
        <v>796</v>
      </c>
      <c r="C6" s="109" t="s">
        <v>797</v>
      </c>
      <c r="D6" s="110"/>
      <c r="E6" s="105"/>
    </row>
    <row r="7" spans="1:6" x14ac:dyDescent="0.25">
      <c r="A7" s="63" t="s">
        <v>798</v>
      </c>
      <c r="B7" s="92" t="s">
        <v>799</v>
      </c>
      <c r="C7" s="92" t="s">
        <v>800</v>
      </c>
      <c r="D7" s="111"/>
      <c r="E7" s="105"/>
    </row>
    <row r="8" spans="1:6" x14ac:dyDescent="0.25">
      <c r="A8" s="63" t="s">
        <v>801</v>
      </c>
      <c r="D8" s="111"/>
      <c r="E8" s="105"/>
    </row>
    <row r="9" spans="1:6" x14ac:dyDescent="0.25">
      <c r="A9" s="63" t="s">
        <v>802</v>
      </c>
      <c r="B9" s="92" t="s">
        <v>803</v>
      </c>
      <c r="C9" s="92" t="s">
        <v>804</v>
      </c>
      <c r="D9" s="111"/>
      <c r="E9" s="105"/>
    </row>
    <row r="10" spans="1:6" x14ac:dyDescent="0.25">
      <c r="A10" s="63" t="s">
        <v>805</v>
      </c>
      <c r="D10" s="111"/>
      <c r="E10" s="105"/>
    </row>
    <row r="11" spans="1:6" x14ac:dyDescent="0.25">
      <c r="A11" s="63" t="s">
        <v>806</v>
      </c>
      <c r="B11" s="92" t="s">
        <v>803</v>
      </c>
      <c r="C11" s="92" t="s">
        <v>804</v>
      </c>
      <c r="D11" s="111"/>
      <c r="E11" s="105"/>
    </row>
    <row r="12" spans="1:6" x14ac:dyDescent="0.25">
      <c r="A12" s="63"/>
      <c r="B12" s="92" t="s">
        <v>807</v>
      </c>
      <c r="C12" s="92" t="s">
        <v>808</v>
      </c>
      <c r="D12" s="111"/>
      <c r="E12" s="105"/>
    </row>
    <row r="13" spans="1:6" ht="15.75" thickBot="1" x14ac:dyDescent="0.3">
      <c r="A13" s="66"/>
      <c r="B13" s="112"/>
      <c r="C13" s="112"/>
      <c r="D13" s="113"/>
      <c r="E13" s="105"/>
    </row>
    <row r="14" spans="1:6" x14ac:dyDescent="0.25">
      <c r="A14" s="107"/>
      <c r="B14" s="107"/>
      <c r="C14" s="107"/>
      <c r="D14" s="10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B9BD-2A9E-4308-8371-7B08CEBC3984}">
  <dimension ref="A1:L181"/>
  <sheetViews>
    <sheetView zoomScaleNormal="100" workbookViewId="0">
      <selection activeCell="A12" sqref="A12"/>
    </sheetView>
  </sheetViews>
  <sheetFormatPr defaultRowHeight="15" x14ac:dyDescent="0.25"/>
  <cols>
    <col min="1" max="1" width="66.7109375" style="5" customWidth="1"/>
    <col min="2" max="2" width="11.140625" customWidth="1"/>
    <col min="3" max="3" width="10.42578125" customWidth="1"/>
    <col min="4" max="4" width="11" customWidth="1"/>
    <col min="5" max="5" width="10.28515625" customWidth="1"/>
    <col min="6" max="6" width="11" customWidth="1"/>
    <col min="7" max="7" width="10.28515625" customWidth="1"/>
    <col min="8" max="8" width="10.7109375" customWidth="1"/>
    <col min="9" max="10" width="10.28515625" customWidth="1"/>
    <col min="11" max="11" width="11" customWidth="1"/>
    <col min="12" max="12" width="9" customWidth="1"/>
  </cols>
  <sheetData>
    <row r="1" spans="1:11" ht="18.75" x14ac:dyDescent="0.3">
      <c r="A1" s="55" t="s">
        <v>790</v>
      </c>
    </row>
    <row r="2" spans="1:11" ht="60" x14ac:dyDescent="0.25">
      <c r="A2" s="205" t="s">
        <v>794</v>
      </c>
    </row>
    <row r="3" spans="1:11" ht="18.75" x14ac:dyDescent="0.25">
      <c r="A3" s="229" t="s">
        <v>210</v>
      </c>
      <c r="B3" s="12"/>
      <c r="C3" s="12"/>
      <c r="D3" s="12"/>
      <c r="E3" s="12"/>
      <c r="F3" s="12"/>
      <c r="G3" s="12"/>
      <c r="H3" s="12"/>
    </row>
    <row r="4" spans="1:11" s="17" customFormat="1" ht="56.25" x14ac:dyDescent="0.25">
      <c r="A4" s="229" t="s">
        <v>211</v>
      </c>
      <c r="B4" s="80"/>
      <c r="C4" s="80"/>
      <c r="D4" s="80"/>
      <c r="E4" s="80"/>
      <c r="F4" s="80"/>
      <c r="G4" s="80"/>
      <c r="H4" s="80"/>
    </row>
    <row r="5" spans="1:11" s="17" customFormat="1" x14ac:dyDescent="0.25">
      <c r="A5" s="16"/>
    </row>
    <row r="6" spans="1:11" s="18" customFormat="1" x14ac:dyDescent="0.25">
      <c r="A6" s="223" t="s">
        <v>212</v>
      </c>
      <c r="B6" s="224"/>
      <c r="C6" s="224"/>
      <c r="D6" s="224"/>
      <c r="E6" s="224"/>
      <c r="F6" s="224"/>
      <c r="G6" s="35"/>
      <c r="H6" s="35"/>
      <c r="I6" s="35"/>
      <c r="J6" s="35"/>
      <c r="K6" s="135"/>
    </row>
    <row r="7" spans="1:11" s="18" customFormat="1" ht="45" x14ac:dyDescent="0.25">
      <c r="A7" s="19" t="s">
        <v>213</v>
      </c>
      <c r="B7" s="220" t="s">
        <v>542</v>
      </c>
      <c r="C7" s="220" t="s">
        <v>503</v>
      </c>
      <c r="D7" s="220" t="s">
        <v>543</v>
      </c>
      <c r="E7" s="220" t="s">
        <v>503</v>
      </c>
      <c r="F7" s="220" t="s">
        <v>544</v>
      </c>
      <c r="G7" s="220" t="s">
        <v>503</v>
      </c>
      <c r="H7" s="220" t="s">
        <v>545</v>
      </c>
      <c r="I7" s="220" t="s">
        <v>503</v>
      </c>
      <c r="J7" s="220" t="s">
        <v>546</v>
      </c>
      <c r="K7" s="221" t="s">
        <v>503</v>
      </c>
    </row>
    <row r="8" spans="1:11" s="18" customFormat="1" x14ac:dyDescent="0.25">
      <c r="A8" s="20" t="s">
        <v>214</v>
      </c>
      <c r="B8" s="14">
        <v>62.999999999999993</v>
      </c>
      <c r="C8" s="14">
        <f>B8-(B8*5%)</f>
        <v>59.849999999999994</v>
      </c>
      <c r="D8" s="14">
        <v>31.25</v>
      </c>
      <c r="E8" s="14">
        <f>D8-(D8*5%)</f>
        <v>29.6875</v>
      </c>
      <c r="F8" s="14">
        <v>21.749999999999996</v>
      </c>
      <c r="G8" s="14">
        <f t="shared" ref="G8:G19" si="0">F8-(F8*5%)</f>
        <v>20.662499999999998</v>
      </c>
      <c r="H8" s="14">
        <v>17.25</v>
      </c>
      <c r="I8" s="14">
        <f>H8-(H8*5%)</f>
        <v>16.387499999999999</v>
      </c>
      <c r="J8" s="14">
        <v>14.75</v>
      </c>
      <c r="K8" s="49">
        <f>J8-(J8*5%)</f>
        <v>14.012499999999999</v>
      </c>
    </row>
    <row r="9" spans="1:11" s="18" customFormat="1" x14ac:dyDescent="0.25">
      <c r="A9" s="20" t="s">
        <v>215</v>
      </c>
      <c r="B9" s="14">
        <v>98</v>
      </c>
      <c r="C9" s="14">
        <f t="shared" ref="C9:C19" si="1">B9-(B9*5%)</f>
        <v>93.1</v>
      </c>
      <c r="D9" s="14">
        <v>48.499999999999993</v>
      </c>
      <c r="E9" s="14">
        <f t="shared" ref="E9:E19" si="2">D9-(D9*5%)</f>
        <v>46.074999999999996</v>
      </c>
      <c r="F9" s="14">
        <v>34</v>
      </c>
      <c r="G9" s="14">
        <f t="shared" si="0"/>
        <v>32.299999999999997</v>
      </c>
      <c r="H9" s="14">
        <v>27</v>
      </c>
      <c r="I9" s="14">
        <f t="shared" ref="I9:I19" si="3">H9-(H9*5%)</f>
        <v>25.65</v>
      </c>
      <c r="J9" s="14">
        <v>23.25</v>
      </c>
      <c r="K9" s="49">
        <f t="shared" ref="K9:K19" si="4">J9-(J9*5%)</f>
        <v>22.087499999999999</v>
      </c>
    </row>
    <row r="10" spans="1:11" s="18" customFormat="1" x14ac:dyDescent="0.25">
      <c r="A10" s="20" t="s">
        <v>216</v>
      </c>
      <c r="B10" s="14">
        <v>98</v>
      </c>
      <c r="C10" s="14">
        <f t="shared" si="1"/>
        <v>93.1</v>
      </c>
      <c r="D10" s="14">
        <v>48.499999999999993</v>
      </c>
      <c r="E10" s="14">
        <f t="shared" si="2"/>
        <v>46.074999999999996</v>
      </c>
      <c r="F10" s="14">
        <v>34</v>
      </c>
      <c r="G10" s="14">
        <f t="shared" si="0"/>
        <v>32.299999999999997</v>
      </c>
      <c r="H10" s="14">
        <v>27</v>
      </c>
      <c r="I10" s="14">
        <f t="shared" si="3"/>
        <v>25.65</v>
      </c>
      <c r="J10" s="14">
        <v>23.25</v>
      </c>
      <c r="K10" s="49">
        <f t="shared" si="4"/>
        <v>22.087499999999999</v>
      </c>
    </row>
    <row r="11" spans="1:11" s="18" customFormat="1" x14ac:dyDescent="0.25">
      <c r="A11" s="20" t="s">
        <v>217</v>
      </c>
      <c r="B11" s="14">
        <v>119</v>
      </c>
      <c r="C11" s="14">
        <f t="shared" si="1"/>
        <v>113.05</v>
      </c>
      <c r="D11" s="14">
        <v>59</v>
      </c>
      <c r="E11" s="14">
        <f t="shared" si="2"/>
        <v>56.05</v>
      </c>
      <c r="F11" s="14">
        <v>40.999999999999993</v>
      </c>
      <c r="G11" s="14">
        <f t="shared" si="0"/>
        <v>38.949999999999996</v>
      </c>
      <c r="H11" s="14">
        <v>32.75</v>
      </c>
      <c r="I11" s="14">
        <f t="shared" si="3"/>
        <v>31.112500000000001</v>
      </c>
      <c r="J11" s="14">
        <v>27.999999999999996</v>
      </c>
      <c r="K11" s="49">
        <f t="shared" si="4"/>
        <v>26.599999999999998</v>
      </c>
    </row>
    <row r="12" spans="1:11" s="18" customFormat="1" x14ac:dyDescent="0.25">
      <c r="A12" s="20" t="s">
        <v>218</v>
      </c>
      <c r="B12" s="14">
        <v>93.499999999999986</v>
      </c>
      <c r="C12" s="14">
        <f t="shared" si="1"/>
        <v>88.824999999999989</v>
      </c>
      <c r="D12" s="14">
        <v>35</v>
      </c>
      <c r="E12" s="14">
        <f t="shared" si="2"/>
        <v>33.25</v>
      </c>
      <c r="F12" s="14">
        <v>24.249999999999996</v>
      </c>
      <c r="G12" s="14">
        <f t="shared" si="0"/>
        <v>23.037499999999998</v>
      </c>
      <c r="H12" s="14">
        <v>19.75</v>
      </c>
      <c r="I12" s="14">
        <f t="shared" si="3"/>
        <v>18.762499999999999</v>
      </c>
      <c r="J12" s="14">
        <v>17.25</v>
      </c>
      <c r="K12" s="49">
        <f t="shared" si="4"/>
        <v>16.387499999999999</v>
      </c>
    </row>
    <row r="13" spans="1:11" s="18" customFormat="1" x14ac:dyDescent="0.25">
      <c r="A13" s="20" t="s">
        <v>219</v>
      </c>
      <c r="B13" s="14">
        <v>147.5</v>
      </c>
      <c r="C13" s="14">
        <f t="shared" si="1"/>
        <v>140.125</v>
      </c>
      <c r="D13" s="14">
        <v>64.5</v>
      </c>
      <c r="E13" s="14">
        <f t="shared" si="2"/>
        <v>61.274999999999999</v>
      </c>
      <c r="F13" s="14">
        <v>45.25</v>
      </c>
      <c r="G13" s="14">
        <f t="shared" si="0"/>
        <v>42.987499999999997</v>
      </c>
      <c r="H13" s="14">
        <v>35.75</v>
      </c>
      <c r="I13" s="14">
        <f t="shared" si="3"/>
        <v>33.962499999999999</v>
      </c>
      <c r="J13" s="14">
        <v>32.25</v>
      </c>
      <c r="K13" s="49">
        <f t="shared" si="4"/>
        <v>30.637499999999999</v>
      </c>
    </row>
    <row r="14" spans="1:11" s="18" customFormat="1" x14ac:dyDescent="0.25">
      <c r="A14" s="20" t="s">
        <v>220</v>
      </c>
      <c r="B14" s="14">
        <v>275</v>
      </c>
      <c r="C14" s="14">
        <f t="shared" si="1"/>
        <v>261.25</v>
      </c>
      <c r="D14" s="14">
        <v>125</v>
      </c>
      <c r="E14" s="14">
        <f t="shared" si="2"/>
        <v>118.75</v>
      </c>
      <c r="F14" s="14">
        <v>93.75</v>
      </c>
      <c r="G14" s="14">
        <f t="shared" si="0"/>
        <v>89.0625</v>
      </c>
      <c r="H14" s="14">
        <v>75</v>
      </c>
      <c r="I14" s="14">
        <f t="shared" si="3"/>
        <v>71.25</v>
      </c>
      <c r="J14" s="14">
        <v>56.25</v>
      </c>
      <c r="K14" s="49">
        <f t="shared" si="4"/>
        <v>53.4375</v>
      </c>
    </row>
    <row r="15" spans="1:11" s="18" customFormat="1" x14ac:dyDescent="0.25">
      <c r="A15" s="20" t="s">
        <v>221</v>
      </c>
      <c r="B15" s="14">
        <v>343.75</v>
      </c>
      <c r="C15" s="14">
        <f t="shared" si="1"/>
        <v>326.5625</v>
      </c>
      <c r="D15" s="14">
        <v>187.5</v>
      </c>
      <c r="E15" s="14">
        <f t="shared" si="2"/>
        <v>178.125</v>
      </c>
      <c r="F15" s="14">
        <v>143.75</v>
      </c>
      <c r="G15" s="14">
        <f t="shared" si="0"/>
        <v>136.5625</v>
      </c>
      <c r="H15" s="14">
        <v>135</v>
      </c>
      <c r="I15" s="14">
        <f t="shared" si="3"/>
        <v>128.25</v>
      </c>
      <c r="J15" s="14">
        <v>127.5</v>
      </c>
      <c r="K15" s="49">
        <f t="shared" si="4"/>
        <v>121.125</v>
      </c>
    </row>
    <row r="16" spans="1:11" s="18" customFormat="1" x14ac:dyDescent="0.25">
      <c r="A16" s="20" t="s">
        <v>222</v>
      </c>
      <c r="B16" s="14">
        <v>310.75</v>
      </c>
      <c r="C16" s="14">
        <f t="shared" si="1"/>
        <v>295.21249999999998</v>
      </c>
      <c r="D16" s="14">
        <v>153.75</v>
      </c>
      <c r="E16" s="14">
        <f t="shared" si="2"/>
        <v>146.0625</v>
      </c>
      <c r="F16" s="14">
        <v>107.24999999999999</v>
      </c>
      <c r="G16" s="14">
        <f t="shared" si="0"/>
        <v>101.88749999999999</v>
      </c>
      <c r="H16" s="14">
        <v>85.749999999999986</v>
      </c>
      <c r="I16" s="14">
        <f t="shared" si="3"/>
        <v>81.462499999999991</v>
      </c>
      <c r="J16" s="14">
        <v>73.25</v>
      </c>
      <c r="K16" s="49">
        <f t="shared" si="4"/>
        <v>69.587500000000006</v>
      </c>
    </row>
    <row r="17" spans="1:11" s="18" customFormat="1" x14ac:dyDescent="0.25">
      <c r="A17" s="20" t="s">
        <v>223</v>
      </c>
      <c r="B17" s="14">
        <v>932</v>
      </c>
      <c r="C17" s="14">
        <f t="shared" si="1"/>
        <v>885.4</v>
      </c>
      <c r="D17" s="14">
        <v>461.25</v>
      </c>
      <c r="E17" s="14">
        <f t="shared" si="2"/>
        <v>438.1875</v>
      </c>
      <c r="F17" s="14">
        <v>322.25</v>
      </c>
      <c r="G17" s="14">
        <f t="shared" si="0"/>
        <v>306.13749999999999</v>
      </c>
      <c r="H17" s="14">
        <v>257.25</v>
      </c>
      <c r="I17" s="14">
        <f t="shared" si="3"/>
        <v>244.38749999999999</v>
      </c>
      <c r="J17" s="14">
        <v>219.75</v>
      </c>
      <c r="K17" s="49">
        <f t="shared" si="4"/>
        <v>208.76249999999999</v>
      </c>
    </row>
    <row r="18" spans="1:11" s="18" customFormat="1" x14ac:dyDescent="0.25">
      <c r="A18" s="20" t="s">
        <v>224</v>
      </c>
      <c r="B18" s="14">
        <v>687.5</v>
      </c>
      <c r="C18" s="14">
        <f t="shared" si="1"/>
        <v>653.125</v>
      </c>
      <c r="D18" s="14">
        <v>344.75</v>
      </c>
      <c r="E18" s="14">
        <f t="shared" si="2"/>
        <v>327.51249999999999</v>
      </c>
      <c r="F18" s="14">
        <v>206.25</v>
      </c>
      <c r="G18" s="14">
        <f t="shared" si="0"/>
        <v>195.9375</v>
      </c>
      <c r="H18" s="14">
        <v>156.25</v>
      </c>
      <c r="I18" s="14">
        <f t="shared" si="3"/>
        <v>148.4375</v>
      </c>
      <c r="J18" s="14">
        <v>157.5</v>
      </c>
      <c r="K18" s="49">
        <f t="shared" si="4"/>
        <v>149.625</v>
      </c>
    </row>
    <row r="19" spans="1:11" s="18" customFormat="1" x14ac:dyDescent="0.25">
      <c r="A19" s="21" t="s">
        <v>225</v>
      </c>
      <c r="B19" s="15">
        <v>906.25</v>
      </c>
      <c r="C19" s="15">
        <f t="shared" si="1"/>
        <v>860.9375</v>
      </c>
      <c r="D19" s="15">
        <v>381.25</v>
      </c>
      <c r="E19" s="15">
        <f t="shared" si="2"/>
        <v>362.1875</v>
      </c>
      <c r="F19" s="15">
        <v>281.25</v>
      </c>
      <c r="G19" s="15">
        <f t="shared" si="0"/>
        <v>267.1875</v>
      </c>
      <c r="H19" s="15">
        <v>218.75</v>
      </c>
      <c r="I19" s="15">
        <f t="shared" si="3"/>
        <v>207.8125</v>
      </c>
      <c r="J19" s="15">
        <v>207.5</v>
      </c>
      <c r="K19" s="50">
        <f t="shared" si="4"/>
        <v>197.125</v>
      </c>
    </row>
    <row r="20" spans="1:11" s="18" customFormat="1" x14ac:dyDescent="0.25">
      <c r="A20" s="34"/>
      <c r="B20" s="14"/>
      <c r="C20" s="14"/>
      <c r="D20" s="14"/>
      <c r="E20" s="14"/>
    </row>
    <row r="21" spans="1:11" s="18" customFormat="1" x14ac:dyDescent="0.25">
      <c r="A21" s="23" t="s">
        <v>226</v>
      </c>
    </row>
    <row r="22" spans="1:11" s="18" customFormat="1" ht="30" x14ac:dyDescent="0.25">
      <c r="A22" s="227" t="s">
        <v>227</v>
      </c>
    </row>
    <row r="23" spans="1:11" s="18" customFormat="1" ht="30" x14ac:dyDescent="0.25">
      <c r="A23" s="227" t="s">
        <v>228</v>
      </c>
    </row>
    <row r="24" spans="1:11" s="18" customFormat="1" x14ac:dyDescent="0.25">
      <c r="A24" s="22"/>
    </row>
    <row r="25" spans="1:11" s="18" customFormat="1" ht="18.75" x14ac:dyDescent="0.3">
      <c r="A25" s="225" t="s">
        <v>229</v>
      </c>
      <c r="B25" s="226"/>
      <c r="C25" s="226"/>
      <c r="D25" s="226"/>
      <c r="E25" s="226"/>
      <c r="F25" s="226"/>
      <c r="G25" s="35"/>
      <c r="H25" s="35"/>
      <c r="I25" s="35"/>
      <c r="J25" s="35"/>
      <c r="K25" s="135"/>
    </row>
    <row r="26" spans="1:11" s="18" customFormat="1" ht="45" x14ac:dyDescent="0.25">
      <c r="A26" s="19" t="s">
        <v>230</v>
      </c>
      <c r="B26" s="220" t="s">
        <v>542</v>
      </c>
      <c r="C26" s="220" t="s">
        <v>503</v>
      </c>
      <c r="D26" s="220" t="s">
        <v>543</v>
      </c>
      <c r="E26" s="220" t="s">
        <v>503</v>
      </c>
      <c r="F26" s="222" t="s">
        <v>544</v>
      </c>
      <c r="G26" s="220" t="s">
        <v>503</v>
      </c>
      <c r="H26" s="220" t="s">
        <v>545</v>
      </c>
      <c r="I26" s="220" t="s">
        <v>503</v>
      </c>
      <c r="J26" s="220" t="s">
        <v>546</v>
      </c>
      <c r="K26" s="221" t="s">
        <v>503</v>
      </c>
    </row>
    <row r="27" spans="1:11" s="18" customFormat="1" x14ac:dyDescent="0.25">
      <c r="A27" s="20" t="s">
        <v>231</v>
      </c>
      <c r="B27" s="24">
        <v>52.75</v>
      </c>
      <c r="C27" s="14">
        <f>B27-(B27*5%)</f>
        <v>50.112499999999997</v>
      </c>
      <c r="D27" s="24">
        <v>44.5</v>
      </c>
      <c r="E27" s="14">
        <f>D27-(D27*5%)</f>
        <v>42.274999999999999</v>
      </c>
      <c r="F27" s="24">
        <v>40.25</v>
      </c>
      <c r="G27" s="14">
        <f>F27-(F27*5%)</f>
        <v>38.237499999999997</v>
      </c>
      <c r="H27" s="24">
        <v>37.75</v>
      </c>
      <c r="I27" s="14">
        <f>H27-(H27*5%)</f>
        <v>35.862499999999997</v>
      </c>
      <c r="J27" s="24">
        <v>35.75</v>
      </c>
      <c r="K27" s="49">
        <f>J27-(J27*5%)</f>
        <v>33.962499999999999</v>
      </c>
    </row>
    <row r="28" spans="1:11" s="18" customFormat="1" x14ac:dyDescent="0.25">
      <c r="A28" s="20" t="s">
        <v>232</v>
      </c>
      <c r="B28" s="24">
        <v>106.25</v>
      </c>
      <c r="C28" s="14">
        <f t="shared" ref="C28:C44" si="5">B28-(B28*5%)</f>
        <v>100.9375</v>
      </c>
      <c r="D28" s="24">
        <v>79</v>
      </c>
      <c r="E28" s="14">
        <f t="shared" ref="E28:E44" si="6">D28-(D28*5%)</f>
        <v>75.05</v>
      </c>
      <c r="F28" s="24">
        <v>59</v>
      </c>
      <c r="G28" s="14">
        <f t="shared" ref="G28:G44" si="7">F28-(F28*5%)</f>
        <v>56.05</v>
      </c>
      <c r="H28" s="24">
        <v>51.5</v>
      </c>
      <c r="I28" s="14">
        <f t="shared" ref="I28:I44" si="8">H28-(H28*5%)</f>
        <v>48.924999999999997</v>
      </c>
      <c r="J28" s="24">
        <v>46.25</v>
      </c>
      <c r="K28" s="49">
        <f t="shared" ref="K28:K44" si="9">J28-(J28*5%)</f>
        <v>43.9375</v>
      </c>
    </row>
    <row r="29" spans="1:11" s="18" customFormat="1" x14ac:dyDescent="0.25">
      <c r="A29" s="20" t="s">
        <v>233</v>
      </c>
      <c r="B29" s="24">
        <v>97.249999999999986</v>
      </c>
      <c r="C29" s="14">
        <f t="shared" si="5"/>
        <v>92.387499999999989</v>
      </c>
      <c r="D29" s="24">
        <v>85.999999999999986</v>
      </c>
      <c r="E29" s="14">
        <f t="shared" si="6"/>
        <v>81.699999999999989</v>
      </c>
      <c r="F29" s="24">
        <v>78.25</v>
      </c>
      <c r="G29" s="14">
        <f t="shared" si="7"/>
        <v>74.337500000000006</v>
      </c>
      <c r="H29" s="24">
        <v>74.749999999999986</v>
      </c>
      <c r="I29" s="14">
        <f t="shared" si="8"/>
        <v>71.012499999999989</v>
      </c>
      <c r="J29" s="24">
        <v>73</v>
      </c>
      <c r="K29" s="49">
        <f t="shared" si="9"/>
        <v>69.349999999999994</v>
      </c>
    </row>
    <row r="30" spans="1:11" s="18" customFormat="1" x14ac:dyDescent="0.25">
      <c r="A30" s="20" t="s">
        <v>234</v>
      </c>
      <c r="B30" s="24">
        <v>150.74999999999997</v>
      </c>
      <c r="C30" s="14">
        <f t="shared" si="5"/>
        <v>143.21249999999998</v>
      </c>
      <c r="D30" s="24">
        <v>120.49999999999999</v>
      </c>
      <c r="E30" s="14">
        <f t="shared" si="6"/>
        <v>114.47499999999998</v>
      </c>
      <c r="F30" s="24">
        <v>97</v>
      </c>
      <c r="G30" s="14">
        <f t="shared" si="7"/>
        <v>92.15</v>
      </c>
      <c r="H30" s="24">
        <v>88.499999999999986</v>
      </c>
      <c r="I30" s="14">
        <f t="shared" si="8"/>
        <v>84.074999999999989</v>
      </c>
      <c r="J30" s="24">
        <v>83.5</v>
      </c>
      <c r="K30" s="49">
        <f t="shared" si="9"/>
        <v>79.325000000000003</v>
      </c>
    </row>
    <row r="31" spans="1:11" s="18" customFormat="1" x14ac:dyDescent="0.25">
      <c r="A31" s="20" t="s">
        <v>235</v>
      </c>
      <c r="B31" s="24">
        <v>148.24999999999997</v>
      </c>
      <c r="C31" s="14">
        <f t="shared" si="5"/>
        <v>140.83749999999998</v>
      </c>
      <c r="D31" s="24">
        <v>125</v>
      </c>
      <c r="E31" s="14">
        <f t="shared" si="6"/>
        <v>118.75</v>
      </c>
      <c r="F31" s="24">
        <v>120.5</v>
      </c>
      <c r="G31" s="14">
        <f t="shared" si="7"/>
        <v>114.47499999999999</v>
      </c>
      <c r="H31" s="24">
        <v>118.24999999999999</v>
      </c>
      <c r="I31" s="14">
        <f t="shared" si="8"/>
        <v>112.33749999999999</v>
      </c>
      <c r="J31" s="24">
        <v>117.24999999999999</v>
      </c>
      <c r="K31" s="49">
        <f t="shared" si="9"/>
        <v>111.38749999999999</v>
      </c>
    </row>
    <row r="32" spans="1:11" s="18" customFormat="1" x14ac:dyDescent="0.25">
      <c r="A32" s="20" t="s">
        <v>236</v>
      </c>
      <c r="B32" s="24">
        <v>201.74999999999997</v>
      </c>
      <c r="C32" s="14">
        <f t="shared" si="5"/>
        <v>191.66249999999997</v>
      </c>
      <c r="D32" s="24">
        <v>159.5</v>
      </c>
      <c r="E32" s="14">
        <f t="shared" si="6"/>
        <v>151.52500000000001</v>
      </c>
      <c r="F32" s="24">
        <v>139.25</v>
      </c>
      <c r="G32" s="14">
        <f t="shared" si="7"/>
        <v>132.28749999999999</v>
      </c>
      <c r="H32" s="24">
        <v>132</v>
      </c>
      <c r="I32" s="14">
        <f t="shared" si="8"/>
        <v>125.4</v>
      </c>
      <c r="J32" s="24">
        <v>127.74999999999999</v>
      </c>
      <c r="K32" s="49">
        <f t="shared" si="9"/>
        <v>121.36249999999998</v>
      </c>
    </row>
    <row r="33" spans="1:11" s="18" customFormat="1" x14ac:dyDescent="0.25">
      <c r="A33" s="20" t="s">
        <v>237</v>
      </c>
      <c r="B33" s="24">
        <v>206.99999999999997</v>
      </c>
      <c r="C33" s="14">
        <f t="shared" si="5"/>
        <v>196.64999999999998</v>
      </c>
      <c r="D33" s="24">
        <v>178.24999999999997</v>
      </c>
      <c r="E33" s="14">
        <f t="shared" si="6"/>
        <v>169.33749999999998</v>
      </c>
      <c r="F33" s="24">
        <v>174.25</v>
      </c>
      <c r="G33" s="14">
        <f t="shared" si="7"/>
        <v>165.53749999999999</v>
      </c>
      <c r="H33" s="24">
        <v>171.75</v>
      </c>
      <c r="I33" s="14">
        <f t="shared" si="8"/>
        <v>163.16249999999999</v>
      </c>
      <c r="J33" s="24">
        <v>170</v>
      </c>
      <c r="K33" s="49">
        <f t="shared" si="9"/>
        <v>161.5</v>
      </c>
    </row>
    <row r="34" spans="1:11" s="18" customFormat="1" x14ac:dyDescent="0.25">
      <c r="A34" s="20" t="s">
        <v>238</v>
      </c>
      <c r="B34" s="24">
        <v>260.5</v>
      </c>
      <c r="C34" s="14">
        <f t="shared" si="5"/>
        <v>247.47499999999999</v>
      </c>
      <c r="D34" s="24">
        <v>212.75</v>
      </c>
      <c r="E34" s="14">
        <f t="shared" si="6"/>
        <v>202.11250000000001</v>
      </c>
      <c r="F34" s="24">
        <v>193</v>
      </c>
      <c r="G34" s="14">
        <f t="shared" si="7"/>
        <v>183.35</v>
      </c>
      <c r="H34" s="24">
        <v>185.5</v>
      </c>
      <c r="I34" s="14">
        <f t="shared" si="8"/>
        <v>176.22499999999999</v>
      </c>
      <c r="J34" s="24">
        <v>180.5</v>
      </c>
      <c r="K34" s="49">
        <f t="shared" si="9"/>
        <v>171.47499999999999</v>
      </c>
    </row>
    <row r="35" spans="1:11" s="18" customFormat="1" x14ac:dyDescent="0.25">
      <c r="A35" s="20" t="s">
        <v>239</v>
      </c>
      <c r="B35" s="24">
        <v>344.24999999999994</v>
      </c>
      <c r="C35" s="14">
        <f t="shared" si="5"/>
        <v>327.03749999999997</v>
      </c>
      <c r="D35" s="24">
        <v>290.5</v>
      </c>
      <c r="E35" s="14">
        <f t="shared" si="6"/>
        <v>275.97500000000002</v>
      </c>
      <c r="F35" s="24">
        <v>280.5</v>
      </c>
      <c r="G35" s="14">
        <f t="shared" si="7"/>
        <v>266.47500000000002</v>
      </c>
      <c r="H35" s="24">
        <v>277.25</v>
      </c>
      <c r="I35" s="14">
        <f t="shared" si="8"/>
        <v>263.38749999999999</v>
      </c>
      <c r="J35" s="24">
        <v>275.75</v>
      </c>
      <c r="K35" s="49">
        <f t="shared" si="9"/>
        <v>261.96249999999998</v>
      </c>
    </row>
    <row r="36" spans="1:11" s="18" customFormat="1" x14ac:dyDescent="0.25">
      <c r="A36" s="20" t="s">
        <v>240</v>
      </c>
      <c r="B36" s="24">
        <v>397.75</v>
      </c>
      <c r="C36" s="14">
        <f t="shared" si="5"/>
        <v>377.86250000000001</v>
      </c>
      <c r="D36" s="24">
        <v>325</v>
      </c>
      <c r="E36" s="14">
        <f t="shared" si="6"/>
        <v>308.75</v>
      </c>
      <c r="F36" s="24">
        <v>299.25</v>
      </c>
      <c r="G36" s="14">
        <f t="shared" si="7"/>
        <v>284.28750000000002</v>
      </c>
      <c r="H36" s="24">
        <v>291</v>
      </c>
      <c r="I36" s="14">
        <f t="shared" si="8"/>
        <v>276.45</v>
      </c>
      <c r="J36" s="24">
        <v>286.25</v>
      </c>
      <c r="K36" s="49">
        <f t="shared" si="9"/>
        <v>271.9375</v>
      </c>
    </row>
    <row r="37" spans="1:11" s="18" customFormat="1" x14ac:dyDescent="0.25">
      <c r="A37" s="20" t="s">
        <v>241</v>
      </c>
      <c r="B37" s="24">
        <v>512.5</v>
      </c>
      <c r="C37" s="14">
        <f t="shared" si="5"/>
        <v>486.875</v>
      </c>
      <c r="D37" s="24">
        <v>468.99999999999994</v>
      </c>
      <c r="E37" s="14">
        <f t="shared" si="6"/>
        <v>445.54999999999995</v>
      </c>
      <c r="F37" s="24">
        <v>450</v>
      </c>
      <c r="G37" s="14">
        <f t="shared" si="7"/>
        <v>427.5</v>
      </c>
      <c r="H37" s="24">
        <v>431.25</v>
      </c>
      <c r="I37" s="14">
        <f t="shared" si="8"/>
        <v>409.6875</v>
      </c>
      <c r="J37" s="24">
        <v>400</v>
      </c>
      <c r="K37" s="49">
        <f t="shared" si="9"/>
        <v>380</v>
      </c>
    </row>
    <row r="38" spans="1:11" s="18" customFormat="1" x14ac:dyDescent="0.25">
      <c r="A38" s="20" t="s">
        <v>242</v>
      </c>
      <c r="B38" s="24">
        <v>512.5</v>
      </c>
      <c r="C38" s="14">
        <f t="shared" si="5"/>
        <v>486.875</v>
      </c>
      <c r="D38" s="24">
        <v>468.99999999999994</v>
      </c>
      <c r="E38" s="14">
        <f t="shared" si="6"/>
        <v>445.54999999999995</v>
      </c>
      <c r="F38" s="24">
        <v>450</v>
      </c>
      <c r="G38" s="14">
        <f t="shared" si="7"/>
        <v>427.5</v>
      </c>
      <c r="H38" s="24">
        <v>431.25</v>
      </c>
      <c r="I38" s="14">
        <f t="shared" si="8"/>
        <v>409.6875</v>
      </c>
      <c r="J38" s="24">
        <v>400</v>
      </c>
      <c r="K38" s="49">
        <f t="shared" si="9"/>
        <v>380</v>
      </c>
    </row>
    <row r="39" spans="1:11" s="18" customFormat="1" x14ac:dyDescent="0.25">
      <c r="A39" s="20" t="s">
        <v>243</v>
      </c>
      <c r="B39" s="24">
        <v>631.74999999999989</v>
      </c>
      <c r="C39" s="14">
        <f t="shared" si="5"/>
        <v>600.16249999999991</v>
      </c>
      <c r="D39" s="24">
        <v>545.75</v>
      </c>
      <c r="E39" s="14">
        <f t="shared" si="6"/>
        <v>518.46249999999998</v>
      </c>
      <c r="F39" s="24">
        <v>536</v>
      </c>
      <c r="G39" s="14">
        <f t="shared" si="7"/>
        <v>509.2</v>
      </c>
      <c r="H39" s="24">
        <v>530.75</v>
      </c>
      <c r="I39" s="14">
        <f t="shared" si="8"/>
        <v>504.21249999999998</v>
      </c>
      <c r="J39" s="24">
        <v>527</v>
      </c>
      <c r="K39" s="49">
        <f t="shared" si="9"/>
        <v>500.65</v>
      </c>
    </row>
    <row r="40" spans="1:11" s="18" customFormat="1" x14ac:dyDescent="0.25">
      <c r="A40" s="20" t="s">
        <v>244</v>
      </c>
      <c r="B40" s="24">
        <v>631.74999999999989</v>
      </c>
      <c r="C40" s="14">
        <f t="shared" si="5"/>
        <v>600.16249999999991</v>
      </c>
      <c r="D40" s="24">
        <v>545.75</v>
      </c>
      <c r="E40" s="14">
        <f t="shared" si="6"/>
        <v>518.46249999999998</v>
      </c>
      <c r="F40" s="24">
        <v>536</v>
      </c>
      <c r="G40" s="14">
        <f t="shared" si="7"/>
        <v>509.2</v>
      </c>
      <c r="H40" s="24">
        <v>530.75</v>
      </c>
      <c r="I40" s="14">
        <f t="shared" si="8"/>
        <v>504.21249999999998</v>
      </c>
      <c r="J40" s="24">
        <v>527</v>
      </c>
      <c r="K40" s="49">
        <f t="shared" si="9"/>
        <v>500.65</v>
      </c>
    </row>
    <row r="41" spans="1:11" s="18" customFormat="1" x14ac:dyDescent="0.25">
      <c r="A41" s="20" t="s">
        <v>245</v>
      </c>
      <c r="B41" s="24">
        <v>718.75</v>
      </c>
      <c r="C41" s="14">
        <f t="shared" si="5"/>
        <v>682.8125</v>
      </c>
      <c r="D41" s="24">
        <v>681.25</v>
      </c>
      <c r="E41" s="14">
        <f t="shared" si="6"/>
        <v>647.1875</v>
      </c>
      <c r="F41" s="24">
        <v>650.99999999999989</v>
      </c>
      <c r="G41" s="14">
        <f t="shared" si="7"/>
        <v>618.44999999999993</v>
      </c>
      <c r="H41" s="24">
        <v>635.75</v>
      </c>
      <c r="I41" s="14">
        <f t="shared" si="8"/>
        <v>603.96249999999998</v>
      </c>
      <c r="J41" s="24">
        <v>616</v>
      </c>
      <c r="K41" s="49">
        <f t="shared" si="9"/>
        <v>585.20000000000005</v>
      </c>
    </row>
    <row r="42" spans="1:11" s="18" customFormat="1" x14ac:dyDescent="0.25">
      <c r="A42" s="20" t="s">
        <v>246</v>
      </c>
      <c r="B42" s="24">
        <v>874.5</v>
      </c>
      <c r="C42" s="14">
        <f t="shared" si="5"/>
        <v>830.77499999999998</v>
      </c>
      <c r="D42" s="24">
        <v>769.24999999999989</v>
      </c>
      <c r="E42" s="14">
        <f t="shared" si="6"/>
        <v>730.78749999999991</v>
      </c>
      <c r="F42" s="24">
        <v>711.74999999999989</v>
      </c>
      <c r="G42" s="14">
        <f t="shared" si="7"/>
        <v>676.16249999999991</v>
      </c>
      <c r="H42" s="24">
        <v>705.75</v>
      </c>
      <c r="I42" s="14">
        <f t="shared" si="8"/>
        <v>670.46249999999998</v>
      </c>
      <c r="J42" s="24">
        <v>700</v>
      </c>
      <c r="K42" s="49">
        <f t="shared" si="9"/>
        <v>665</v>
      </c>
    </row>
    <row r="43" spans="1:11" s="18" customFormat="1" x14ac:dyDescent="0.25">
      <c r="A43" s="20" t="s">
        <v>247</v>
      </c>
      <c r="B43" s="24">
        <v>1252.5</v>
      </c>
      <c r="C43" s="14">
        <f t="shared" si="5"/>
        <v>1189.875</v>
      </c>
      <c r="D43" s="24">
        <v>1058</v>
      </c>
      <c r="E43" s="14">
        <f t="shared" si="6"/>
        <v>1005.1</v>
      </c>
      <c r="F43" s="24">
        <v>954.5</v>
      </c>
      <c r="G43" s="14">
        <f t="shared" si="7"/>
        <v>906.77499999999998</v>
      </c>
      <c r="H43" s="24">
        <v>895</v>
      </c>
      <c r="I43" s="14">
        <f t="shared" si="8"/>
        <v>850.25</v>
      </c>
      <c r="J43" s="24">
        <v>880.49999999999989</v>
      </c>
      <c r="K43" s="49">
        <f t="shared" si="9"/>
        <v>836.47499999999991</v>
      </c>
    </row>
    <row r="44" spans="1:11" s="18" customFormat="1" x14ac:dyDescent="0.25">
      <c r="A44" s="21" t="s">
        <v>248</v>
      </c>
      <c r="B44" s="25">
        <v>2826.4999999999995</v>
      </c>
      <c r="C44" s="15">
        <f t="shared" si="5"/>
        <v>2685.1749999999997</v>
      </c>
      <c r="D44" s="25">
        <v>2386.25</v>
      </c>
      <c r="E44" s="15">
        <f t="shared" si="6"/>
        <v>2266.9375</v>
      </c>
      <c r="F44" s="25">
        <v>2296.5</v>
      </c>
      <c r="G44" s="15">
        <f t="shared" si="7"/>
        <v>2181.6750000000002</v>
      </c>
      <c r="H44" s="25">
        <v>2284.4999999999995</v>
      </c>
      <c r="I44" s="15">
        <f t="shared" si="8"/>
        <v>2170.2749999999996</v>
      </c>
      <c r="J44" s="25">
        <v>2262.75</v>
      </c>
      <c r="K44" s="50">
        <f t="shared" si="9"/>
        <v>2149.6125000000002</v>
      </c>
    </row>
    <row r="45" spans="1:11" s="18" customFormat="1" x14ac:dyDescent="0.25">
      <c r="A45" s="22"/>
    </row>
    <row r="46" spans="1:11" s="18" customFormat="1" ht="18.75" x14ac:dyDescent="0.3">
      <c r="A46" s="228" t="s">
        <v>249</v>
      </c>
      <c r="B46" s="51"/>
      <c r="C46" s="51"/>
      <c r="D46" s="51"/>
      <c r="E46" s="51"/>
      <c r="F46" s="51"/>
      <c r="G46" s="51"/>
      <c r="H46" s="51"/>
      <c r="I46" s="51"/>
      <c r="J46" s="51"/>
      <c r="K46" s="135"/>
    </row>
    <row r="47" spans="1:11" s="18" customFormat="1" ht="45" x14ac:dyDescent="0.25">
      <c r="A47" s="19" t="s">
        <v>250</v>
      </c>
      <c r="B47" s="220" t="s">
        <v>542</v>
      </c>
      <c r="C47" s="220" t="s">
        <v>503</v>
      </c>
      <c r="D47" s="220" t="s">
        <v>543</v>
      </c>
      <c r="E47" s="220" t="s">
        <v>503</v>
      </c>
      <c r="F47" s="220" t="s">
        <v>544</v>
      </c>
      <c r="G47" s="220" t="s">
        <v>503</v>
      </c>
      <c r="H47" s="220" t="s">
        <v>545</v>
      </c>
      <c r="I47" s="220" t="s">
        <v>503</v>
      </c>
      <c r="J47" s="220" t="s">
        <v>546</v>
      </c>
      <c r="K47" s="221" t="s">
        <v>503</v>
      </c>
    </row>
    <row r="48" spans="1:11" s="18" customFormat="1" x14ac:dyDescent="0.25">
      <c r="A48" s="20" t="s">
        <v>251</v>
      </c>
      <c r="B48" s="24">
        <v>45</v>
      </c>
      <c r="C48" s="14">
        <f>B48-(B48*5%)</f>
        <v>42.75</v>
      </c>
      <c r="D48" s="24">
        <v>38</v>
      </c>
      <c r="E48" s="14">
        <f t="shared" ref="E48:E49" si="10">D48-(D48*5%)</f>
        <v>36.1</v>
      </c>
      <c r="F48" s="24">
        <v>37</v>
      </c>
      <c r="G48" s="14">
        <f t="shared" ref="G48:G49" si="11">F48-(F48*5%)</f>
        <v>35.15</v>
      </c>
      <c r="H48" s="24">
        <v>35</v>
      </c>
      <c r="I48" s="14">
        <f t="shared" ref="I48:I49" si="12">H48-(H48*5%)</f>
        <v>33.25</v>
      </c>
      <c r="J48" s="24">
        <v>34</v>
      </c>
      <c r="K48" s="49">
        <f t="shared" ref="K48:K49" si="13">J48-(J48*5%)</f>
        <v>32.299999999999997</v>
      </c>
    </row>
    <row r="49" spans="1:12" s="18" customFormat="1" x14ac:dyDescent="0.25">
      <c r="A49" s="21" t="s">
        <v>252</v>
      </c>
      <c r="B49" s="25">
        <v>97</v>
      </c>
      <c r="C49" s="15">
        <f>B49-(B49*5%)</f>
        <v>92.15</v>
      </c>
      <c r="D49" s="25">
        <v>79</v>
      </c>
      <c r="E49" s="15">
        <f t="shared" si="10"/>
        <v>75.05</v>
      </c>
      <c r="F49" s="25">
        <v>75</v>
      </c>
      <c r="G49" s="15">
        <f t="shared" si="11"/>
        <v>71.25</v>
      </c>
      <c r="H49" s="25">
        <v>73</v>
      </c>
      <c r="I49" s="15">
        <f t="shared" si="12"/>
        <v>69.349999999999994</v>
      </c>
      <c r="J49" s="25">
        <v>72</v>
      </c>
      <c r="K49" s="50">
        <f t="shared" si="13"/>
        <v>68.400000000000006</v>
      </c>
    </row>
    <row r="50" spans="1:12" s="18" customFormat="1" x14ac:dyDescent="0.25">
      <c r="A50" s="22"/>
    </row>
    <row r="51" spans="1:12" s="18" customFormat="1" ht="30" x14ac:dyDescent="0.25">
      <c r="A51" s="227" t="s">
        <v>253</v>
      </c>
      <c r="B51" s="26"/>
      <c r="C51" s="26"/>
      <c r="D51" s="26"/>
      <c r="E51" s="26"/>
    </row>
    <row r="52" spans="1:12" s="18" customFormat="1" x14ac:dyDescent="0.25">
      <c r="A52" s="22"/>
    </row>
    <row r="53" spans="1:12" s="18" customFormat="1" ht="56.25" x14ac:dyDescent="0.3">
      <c r="A53" s="229" t="s">
        <v>254</v>
      </c>
      <c r="B53" s="81"/>
      <c r="C53" s="81"/>
      <c r="D53" s="81"/>
      <c r="E53" s="81"/>
      <c r="F53" s="81"/>
      <c r="G53" s="81"/>
      <c r="H53" s="27"/>
      <c r="I53" s="27"/>
      <c r="J53" s="27"/>
    </row>
    <row r="54" spans="1:12" s="18" customFormat="1" x14ac:dyDescent="0.25">
      <c r="A54" s="22"/>
    </row>
    <row r="55" spans="1:12" s="18" customFormat="1" ht="18.75" x14ac:dyDescent="0.3">
      <c r="A55" s="225" t="s">
        <v>255</v>
      </c>
      <c r="B55" s="224"/>
      <c r="C55" s="344" t="s">
        <v>256</v>
      </c>
      <c r="D55" s="344"/>
      <c r="E55" s="344"/>
      <c r="F55" s="344"/>
      <c r="G55" s="344"/>
      <c r="H55" s="35"/>
      <c r="I55" s="35"/>
      <c r="J55" s="35"/>
      <c r="K55" s="35"/>
      <c r="L55" s="135"/>
    </row>
    <row r="56" spans="1:12" s="18" customFormat="1" ht="45.75" customHeight="1" x14ac:dyDescent="0.25">
      <c r="A56" s="19" t="s">
        <v>213</v>
      </c>
      <c r="B56" s="220" t="s">
        <v>257</v>
      </c>
      <c r="C56" s="222" t="s">
        <v>542</v>
      </c>
      <c r="D56" s="222" t="s">
        <v>503</v>
      </c>
      <c r="E56" s="222" t="s">
        <v>543</v>
      </c>
      <c r="F56" s="222" t="s">
        <v>503</v>
      </c>
      <c r="G56" s="222" t="s">
        <v>544</v>
      </c>
      <c r="H56" s="220" t="s">
        <v>503</v>
      </c>
      <c r="I56" s="220" t="s">
        <v>545</v>
      </c>
      <c r="J56" s="220" t="s">
        <v>503</v>
      </c>
      <c r="K56" s="220" t="s">
        <v>546</v>
      </c>
      <c r="L56" s="221" t="s">
        <v>503</v>
      </c>
    </row>
    <row r="57" spans="1:12" s="18" customFormat="1" x14ac:dyDescent="0.25">
      <c r="A57" s="20" t="s">
        <v>214</v>
      </c>
      <c r="B57" s="14">
        <v>560</v>
      </c>
      <c r="C57" s="14">
        <v>15</v>
      </c>
      <c r="D57" s="14">
        <f>C57-(C57*5%)</f>
        <v>14.25</v>
      </c>
      <c r="E57" s="14">
        <v>6.7499999999999991</v>
      </c>
      <c r="F57" s="14">
        <f>E57-(E57*5%)</f>
        <v>6.4124999999999988</v>
      </c>
      <c r="G57" s="14">
        <v>5</v>
      </c>
      <c r="H57" s="14">
        <f>G57-(G57*5%)</f>
        <v>4.75</v>
      </c>
      <c r="I57" s="14">
        <v>4.5</v>
      </c>
      <c r="J57" s="14">
        <f>I57-(I57*5%)</f>
        <v>4.2750000000000004</v>
      </c>
      <c r="K57" s="14">
        <v>4.5</v>
      </c>
      <c r="L57" s="47">
        <f>K57-(K57*5%)</f>
        <v>4.2750000000000004</v>
      </c>
    </row>
    <row r="58" spans="1:12" s="18" customFormat="1" x14ac:dyDescent="0.25">
      <c r="A58" s="20" t="s">
        <v>215</v>
      </c>
      <c r="B58" s="14">
        <v>860</v>
      </c>
      <c r="C58" s="14">
        <v>24.25</v>
      </c>
      <c r="D58" s="14">
        <f t="shared" ref="D58:D68" si="14">C58-(C58*5%)</f>
        <v>23.037500000000001</v>
      </c>
      <c r="E58" s="14">
        <v>10.749999999999998</v>
      </c>
      <c r="F58" s="14">
        <f t="shared" ref="F58:F68" si="15">E58-(E58*5%)</f>
        <v>10.212499999999999</v>
      </c>
      <c r="G58" s="14">
        <v>8.4999999999999982</v>
      </c>
      <c r="H58" s="14">
        <f t="shared" ref="H58:H68" si="16">G58-(G58*5%)</f>
        <v>8.0749999999999975</v>
      </c>
      <c r="I58" s="14">
        <v>7.5</v>
      </c>
      <c r="J58" s="14">
        <f t="shared" ref="J58:J68" si="17">I58-(I58*5%)</f>
        <v>7.125</v>
      </c>
      <c r="K58" s="14">
        <v>7.4999999999999982</v>
      </c>
      <c r="L58" s="47">
        <f t="shared" ref="L58:L68" si="18">K58-(K58*5%)</f>
        <v>7.1249999999999982</v>
      </c>
    </row>
    <row r="59" spans="1:12" s="18" customFormat="1" x14ac:dyDescent="0.25">
      <c r="A59" s="20" t="s">
        <v>216</v>
      </c>
      <c r="B59" s="14">
        <v>1040</v>
      </c>
      <c r="C59" s="14">
        <v>29.75</v>
      </c>
      <c r="D59" s="14">
        <f t="shared" si="14"/>
        <v>28.262499999999999</v>
      </c>
      <c r="E59" s="14">
        <v>13.249999999999998</v>
      </c>
      <c r="F59" s="14">
        <f t="shared" si="15"/>
        <v>12.587499999999999</v>
      </c>
      <c r="G59" s="14">
        <v>9.9999999999999982</v>
      </c>
      <c r="H59" s="14">
        <f t="shared" si="16"/>
        <v>9.4999999999999982</v>
      </c>
      <c r="I59" s="14">
        <v>9.2499999999999982</v>
      </c>
      <c r="J59" s="14">
        <f t="shared" si="17"/>
        <v>8.7874999999999979</v>
      </c>
      <c r="K59" s="14">
        <v>8.75</v>
      </c>
      <c r="L59" s="47">
        <f t="shared" si="18"/>
        <v>8.3125</v>
      </c>
    </row>
    <row r="60" spans="1:12" s="18" customFormat="1" x14ac:dyDescent="0.25">
      <c r="A60" s="20" t="s">
        <v>217</v>
      </c>
      <c r="B60" s="14">
        <v>1040</v>
      </c>
      <c r="C60" s="14">
        <v>29.75</v>
      </c>
      <c r="D60" s="14">
        <f t="shared" si="14"/>
        <v>28.262499999999999</v>
      </c>
      <c r="E60" s="14">
        <v>13.249999999999998</v>
      </c>
      <c r="F60" s="14">
        <f t="shared" si="15"/>
        <v>12.587499999999999</v>
      </c>
      <c r="G60" s="14">
        <v>9.9999999999999982</v>
      </c>
      <c r="H60" s="14">
        <f t="shared" si="16"/>
        <v>9.4999999999999982</v>
      </c>
      <c r="I60" s="14">
        <v>9.2499999999999982</v>
      </c>
      <c r="J60" s="14">
        <f t="shared" si="17"/>
        <v>8.7874999999999979</v>
      </c>
      <c r="K60" s="14">
        <v>8.75</v>
      </c>
      <c r="L60" s="47">
        <f t="shared" si="18"/>
        <v>8.3125</v>
      </c>
    </row>
    <row r="61" spans="1:12" s="18" customFormat="1" x14ac:dyDescent="0.25">
      <c r="A61" s="20" t="s">
        <v>218</v>
      </c>
      <c r="B61" s="14">
        <v>810</v>
      </c>
      <c r="C61" s="14">
        <v>18.25</v>
      </c>
      <c r="D61" s="14">
        <f t="shared" si="14"/>
        <v>17.337499999999999</v>
      </c>
      <c r="E61" s="14">
        <v>8.5</v>
      </c>
      <c r="F61" s="14">
        <f t="shared" si="15"/>
        <v>8.0749999999999993</v>
      </c>
      <c r="G61" s="14">
        <v>6.25</v>
      </c>
      <c r="H61" s="14">
        <f t="shared" si="16"/>
        <v>5.9375</v>
      </c>
      <c r="I61" s="14">
        <v>5.25</v>
      </c>
      <c r="J61" s="14">
        <f t="shared" si="17"/>
        <v>4.9874999999999998</v>
      </c>
      <c r="K61" s="14">
        <v>5.25</v>
      </c>
      <c r="L61" s="47">
        <f t="shared" si="18"/>
        <v>4.9874999999999998</v>
      </c>
    </row>
    <row r="62" spans="1:12" s="18" customFormat="1" x14ac:dyDescent="0.25">
      <c r="A62" s="20" t="s">
        <v>219</v>
      </c>
      <c r="B62" s="14">
        <v>1130</v>
      </c>
      <c r="C62" s="14">
        <v>32.5</v>
      </c>
      <c r="D62" s="14">
        <f t="shared" si="14"/>
        <v>30.875</v>
      </c>
      <c r="E62" s="14">
        <v>18.25</v>
      </c>
      <c r="F62" s="14">
        <f t="shared" si="15"/>
        <v>17.337499999999999</v>
      </c>
      <c r="G62" s="14">
        <v>13.75</v>
      </c>
      <c r="H62" s="14">
        <f t="shared" si="16"/>
        <v>13.0625</v>
      </c>
      <c r="I62" s="14">
        <v>11.25</v>
      </c>
      <c r="J62" s="14">
        <f t="shared" si="17"/>
        <v>10.6875</v>
      </c>
      <c r="K62" s="14">
        <v>10.749999999999998</v>
      </c>
      <c r="L62" s="47">
        <f t="shared" si="18"/>
        <v>10.212499999999999</v>
      </c>
    </row>
    <row r="63" spans="1:12" s="18" customFormat="1" x14ac:dyDescent="0.25">
      <c r="A63" s="20" t="s">
        <v>220</v>
      </c>
      <c r="B63" s="14">
        <v>2300</v>
      </c>
      <c r="C63" s="14">
        <v>65</v>
      </c>
      <c r="D63" s="14">
        <f t="shared" si="14"/>
        <v>61.75</v>
      </c>
      <c r="E63" s="14">
        <v>28.5</v>
      </c>
      <c r="F63" s="14">
        <f t="shared" si="15"/>
        <v>27.074999999999999</v>
      </c>
      <c r="G63" s="14">
        <v>22.5</v>
      </c>
      <c r="H63" s="14">
        <f t="shared" si="16"/>
        <v>21.375</v>
      </c>
      <c r="I63" s="14">
        <v>21.25</v>
      </c>
      <c r="J63" s="14">
        <f t="shared" si="17"/>
        <v>20.1875</v>
      </c>
      <c r="K63" s="14">
        <v>20.499999999999996</v>
      </c>
      <c r="L63" s="47">
        <f t="shared" si="18"/>
        <v>19.474999999999998</v>
      </c>
    </row>
    <row r="64" spans="1:12" s="18" customFormat="1" x14ac:dyDescent="0.25">
      <c r="A64" s="20" t="s">
        <v>221</v>
      </c>
      <c r="B64" s="14">
        <v>3370</v>
      </c>
      <c r="C64" s="14">
        <v>96.25</v>
      </c>
      <c r="D64" s="14">
        <f t="shared" si="14"/>
        <v>91.4375</v>
      </c>
      <c r="E64" s="14">
        <v>42.249999999999993</v>
      </c>
      <c r="F64" s="14">
        <f t="shared" si="15"/>
        <v>40.137499999999996</v>
      </c>
      <c r="G64" s="14">
        <v>33.75</v>
      </c>
      <c r="H64" s="14">
        <f t="shared" si="16"/>
        <v>32.0625</v>
      </c>
      <c r="I64" s="14">
        <v>32.5</v>
      </c>
      <c r="J64" s="14">
        <f t="shared" si="17"/>
        <v>30.875</v>
      </c>
      <c r="K64" s="14">
        <v>25.25</v>
      </c>
      <c r="L64" s="47">
        <f>K64-(K64*5%)</f>
        <v>23.987500000000001</v>
      </c>
    </row>
    <row r="65" spans="1:12" s="18" customFormat="1" x14ac:dyDescent="0.25">
      <c r="A65" s="20" t="s">
        <v>222</v>
      </c>
      <c r="B65" s="14">
        <v>2730</v>
      </c>
      <c r="C65" s="14">
        <v>76.5</v>
      </c>
      <c r="D65" s="14">
        <f t="shared" si="14"/>
        <v>72.674999999999997</v>
      </c>
      <c r="E65" s="14">
        <v>33.5</v>
      </c>
      <c r="F65" s="14">
        <f t="shared" si="15"/>
        <v>31.824999999999999</v>
      </c>
      <c r="G65" s="14">
        <v>25.75</v>
      </c>
      <c r="H65" s="14">
        <f t="shared" si="16"/>
        <v>24.462499999999999</v>
      </c>
      <c r="I65" s="14">
        <v>23.5</v>
      </c>
      <c r="J65" s="14">
        <f t="shared" si="17"/>
        <v>22.324999999999999</v>
      </c>
      <c r="K65" s="14">
        <v>22.750000000000004</v>
      </c>
      <c r="L65" s="47">
        <f t="shared" si="18"/>
        <v>21.612500000000004</v>
      </c>
    </row>
    <row r="66" spans="1:12" s="18" customFormat="1" x14ac:dyDescent="0.25">
      <c r="A66" s="20" t="s">
        <v>223</v>
      </c>
      <c r="B66" s="14">
        <v>8200</v>
      </c>
      <c r="C66" s="14">
        <v>228.24999999999997</v>
      </c>
      <c r="D66" s="14">
        <f t="shared" si="14"/>
        <v>216.83749999999998</v>
      </c>
      <c r="E66" s="14">
        <v>100</v>
      </c>
      <c r="F66" s="14">
        <f t="shared" si="15"/>
        <v>95</v>
      </c>
      <c r="G66" s="14">
        <v>77</v>
      </c>
      <c r="H66" s="14">
        <f t="shared" si="16"/>
        <v>73.150000000000006</v>
      </c>
      <c r="I66" s="14">
        <v>70.25</v>
      </c>
      <c r="J66" s="14">
        <f t="shared" si="17"/>
        <v>66.737499999999997</v>
      </c>
      <c r="K66" s="14">
        <v>68</v>
      </c>
      <c r="L66" s="47">
        <f t="shared" si="18"/>
        <v>64.599999999999994</v>
      </c>
    </row>
    <row r="67" spans="1:12" s="18" customFormat="1" x14ac:dyDescent="0.25">
      <c r="A67" s="20" t="s">
        <v>224</v>
      </c>
      <c r="B67" s="14">
        <v>5590</v>
      </c>
      <c r="C67" s="14">
        <v>181.25</v>
      </c>
      <c r="D67" s="14">
        <f t="shared" si="14"/>
        <v>172.1875</v>
      </c>
      <c r="E67" s="14">
        <v>81.25</v>
      </c>
      <c r="F67" s="14">
        <f t="shared" si="15"/>
        <v>77.1875</v>
      </c>
      <c r="G67" s="14">
        <v>65</v>
      </c>
      <c r="H67" s="14">
        <f t="shared" si="16"/>
        <v>61.75</v>
      </c>
      <c r="I67" s="14">
        <v>55.999999999999993</v>
      </c>
      <c r="J67" s="14">
        <f t="shared" si="17"/>
        <v>53.199999999999996</v>
      </c>
      <c r="K67" s="14">
        <v>47.5</v>
      </c>
      <c r="L67" s="47">
        <f t="shared" si="18"/>
        <v>45.125</v>
      </c>
    </row>
    <row r="68" spans="1:12" s="18" customFormat="1" x14ac:dyDescent="0.25">
      <c r="A68" s="21" t="s">
        <v>225</v>
      </c>
      <c r="B68" s="15">
        <v>7770</v>
      </c>
      <c r="C68" s="15">
        <v>218.75</v>
      </c>
      <c r="D68" s="15">
        <f t="shared" si="14"/>
        <v>207.8125</v>
      </c>
      <c r="E68" s="15">
        <v>93.75</v>
      </c>
      <c r="F68" s="15">
        <f t="shared" si="15"/>
        <v>89.0625</v>
      </c>
      <c r="G68" s="15">
        <v>72.5</v>
      </c>
      <c r="H68" s="15">
        <f t="shared" si="16"/>
        <v>68.875</v>
      </c>
      <c r="I68" s="15">
        <v>65</v>
      </c>
      <c r="J68" s="15">
        <f t="shared" si="17"/>
        <v>61.75</v>
      </c>
      <c r="K68" s="15">
        <v>56.25</v>
      </c>
      <c r="L68" s="48">
        <f t="shared" si="18"/>
        <v>53.4375</v>
      </c>
    </row>
    <row r="69" spans="1:12" s="18" customFormat="1" x14ac:dyDescent="0.25">
      <c r="A69" s="22"/>
    </row>
    <row r="70" spans="1:12" s="18" customFormat="1" x14ac:dyDescent="0.25">
      <c r="A70" s="23" t="s">
        <v>226</v>
      </c>
    </row>
    <row r="71" spans="1:12" s="18" customFormat="1" x14ac:dyDescent="0.25">
      <c r="A71" s="23" t="s">
        <v>227</v>
      </c>
    </row>
    <row r="72" spans="1:12" s="18" customFormat="1" x14ac:dyDescent="0.25">
      <c r="A72" s="23" t="s">
        <v>228</v>
      </c>
    </row>
    <row r="73" spans="1:12" s="18" customFormat="1" x14ac:dyDescent="0.25">
      <c r="A73" s="22"/>
    </row>
    <row r="74" spans="1:12" s="18" customFormat="1" ht="18.75" x14ac:dyDescent="0.3">
      <c r="A74" s="228" t="s">
        <v>229</v>
      </c>
      <c r="B74" s="13"/>
      <c r="C74" s="13"/>
      <c r="D74" s="13"/>
      <c r="E74" s="13"/>
      <c r="F74" s="226"/>
      <c r="G74" s="51"/>
      <c r="H74" s="51"/>
      <c r="I74" s="51"/>
      <c r="J74" s="51"/>
      <c r="K74" s="135"/>
    </row>
    <row r="75" spans="1:12" s="18" customFormat="1" ht="45.75" x14ac:dyDescent="0.3">
      <c r="A75" s="82" t="s">
        <v>230</v>
      </c>
      <c r="B75" s="220" t="s">
        <v>542</v>
      </c>
      <c r="C75" s="220" t="s">
        <v>503</v>
      </c>
      <c r="D75" s="220" t="s">
        <v>543</v>
      </c>
      <c r="E75" s="220" t="s">
        <v>503</v>
      </c>
      <c r="F75" s="222" t="s">
        <v>544</v>
      </c>
      <c r="G75" s="220" t="s">
        <v>503</v>
      </c>
      <c r="H75" s="220" t="s">
        <v>545</v>
      </c>
      <c r="I75" s="220" t="s">
        <v>503</v>
      </c>
      <c r="J75" s="220" t="s">
        <v>546</v>
      </c>
      <c r="K75" s="221" t="s">
        <v>503</v>
      </c>
    </row>
    <row r="76" spans="1:12" s="18" customFormat="1" x14ac:dyDescent="0.25">
      <c r="A76" s="20" t="s">
        <v>231</v>
      </c>
      <c r="B76" s="24">
        <v>52.75</v>
      </c>
      <c r="C76" s="14">
        <f t="shared" ref="C76:C93" si="19">B76-(B76*5%)</f>
        <v>50.112499999999997</v>
      </c>
      <c r="D76" s="24">
        <v>44.5</v>
      </c>
      <c r="E76" s="14">
        <f t="shared" ref="E76:E93" si="20">D76-(D76*5%)</f>
        <v>42.274999999999999</v>
      </c>
      <c r="F76" s="24">
        <v>40.25</v>
      </c>
      <c r="G76" s="14">
        <f t="shared" ref="G76:G93" si="21">F76-(F76*5%)</f>
        <v>38.237499999999997</v>
      </c>
      <c r="H76" s="24">
        <v>37.75</v>
      </c>
      <c r="I76" s="14">
        <f t="shared" ref="I76:I93" si="22">H76-(H76*5%)</f>
        <v>35.862499999999997</v>
      </c>
      <c r="J76" s="24">
        <v>35.75</v>
      </c>
      <c r="K76" s="47">
        <f t="shared" ref="K76:K93" si="23">J76-(J76*5%)</f>
        <v>33.962499999999999</v>
      </c>
    </row>
    <row r="77" spans="1:12" s="18" customFormat="1" x14ac:dyDescent="0.25">
      <c r="A77" s="20" t="s">
        <v>232</v>
      </c>
      <c r="B77" s="24">
        <v>106.25</v>
      </c>
      <c r="C77" s="14">
        <f t="shared" si="19"/>
        <v>100.9375</v>
      </c>
      <c r="D77" s="24">
        <v>79</v>
      </c>
      <c r="E77" s="14">
        <f t="shared" si="20"/>
        <v>75.05</v>
      </c>
      <c r="F77" s="24">
        <v>59</v>
      </c>
      <c r="G77" s="14">
        <f t="shared" si="21"/>
        <v>56.05</v>
      </c>
      <c r="H77" s="24">
        <v>51.5</v>
      </c>
      <c r="I77" s="14">
        <f t="shared" si="22"/>
        <v>48.924999999999997</v>
      </c>
      <c r="J77" s="24">
        <v>46.25</v>
      </c>
      <c r="K77" s="47">
        <f t="shared" si="23"/>
        <v>43.9375</v>
      </c>
    </row>
    <row r="78" spans="1:12" s="18" customFormat="1" x14ac:dyDescent="0.25">
      <c r="A78" s="20" t="s">
        <v>233</v>
      </c>
      <c r="B78" s="24">
        <v>97.249999999999986</v>
      </c>
      <c r="C78" s="14">
        <f t="shared" si="19"/>
        <v>92.387499999999989</v>
      </c>
      <c r="D78" s="24">
        <v>85.999999999999986</v>
      </c>
      <c r="E78" s="14">
        <f t="shared" si="20"/>
        <v>81.699999999999989</v>
      </c>
      <c r="F78" s="24">
        <v>78.25</v>
      </c>
      <c r="G78" s="14">
        <f t="shared" si="21"/>
        <v>74.337500000000006</v>
      </c>
      <c r="H78" s="24">
        <v>74.749999999999986</v>
      </c>
      <c r="I78" s="14">
        <f t="shared" si="22"/>
        <v>71.012499999999989</v>
      </c>
      <c r="J78" s="24">
        <v>73</v>
      </c>
      <c r="K78" s="47">
        <f t="shared" si="23"/>
        <v>69.349999999999994</v>
      </c>
    </row>
    <row r="79" spans="1:12" s="18" customFormat="1" x14ac:dyDescent="0.25">
      <c r="A79" s="20" t="s">
        <v>234</v>
      </c>
      <c r="B79" s="24">
        <v>150.74999999999997</v>
      </c>
      <c r="C79" s="14">
        <f t="shared" si="19"/>
        <v>143.21249999999998</v>
      </c>
      <c r="D79" s="24">
        <v>120.49999999999999</v>
      </c>
      <c r="E79" s="14">
        <f t="shared" si="20"/>
        <v>114.47499999999998</v>
      </c>
      <c r="F79" s="24">
        <v>97</v>
      </c>
      <c r="G79" s="14">
        <f t="shared" si="21"/>
        <v>92.15</v>
      </c>
      <c r="H79" s="24">
        <v>88.499999999999986</v>
      </c>
      <c r="I79" s="14">
        <f t="shared" si="22"/>
        <v>84.074999999999989</v>
      </c>
      <c r="J79" s="24">
        <v>83.5</v>
      </c>
      <c r="K79" s="47">
        <f t="shared" si="23"/>
        <v>79.325000000000003</v>
      </c>
    </row>
    <row r="80" spans="1:12" s="18" customFormat="1" x14ac:dyDescent="0.25">
      <c r="A80" s="20" t="s">
        <v>235</v>
      </c>
      <c r="B80" s="24">
        <v>148.24999999999997</v>
      </c>
      <c r="C80" s="14">
        <f t="shared" si="19"/>
        <v>140.83749999999998</v>
      </c>
      <c r="D80" s="24">
        <v>125</v>
      </c>
      <c r="E80" s="14">
        <f t="shared" si="20"/>
        <v>118.75</v>
      </c>
      <c r="F80" s="24">
        <v>120.5</v>
      </c>
      <c r="G80" s="14">
        <f t="shared" si="21"/>
        <v>114.47499999999999</v>
      </c>
      <c r="H80" s="24">
        <v>118.24999999999999</v>
      </c>
      <c r="I80" s="14">
        <f t="shared" si="22"/>
        <v>112.33749999999999</v>
      </c>
      <c r="J80" s="24">
        <v>117.24999999999999</v>
      </c>
      <c r="K80" s="47">
        <f t="shared" si="23"/>
        <v>111.38749999999999</v>
      </c>
    </row>
    <row r="81" spans="1:11" s="18" customFormat="1" x14ac:dyDescent="0.25">
      <c r="A81" s="20" t="s">
        <v>236</v>
      </c>
      <c r="B81" s="24">
        <v>201.74999999999997</v>
      </c>
      <c r="C81" s="14">
        <f t="shared" si="19"/>
        <v>191.66249999999997</v>
      </c>
      <c r="D81" s="24">
        <v>159.5</v>
      </c>
      <c r="E81" s="14">
        <f t="shared" si="20"/>
        <v>151.52500000000001</v>
      </c>
      <c r="F81" s="24">
        <v>139.25</v>
      </c>
      <c r="G81" s="14">
        <f t="shared" si="21"/>
        <v>132.28749999999999</v>
      </c>
      <c r="H81" s="24">
        <v>132</v>
      </c>
      <c r="I81" s="14">
        <f t="shared" si="22"/>
        <v>125.4</v>
      </c>
      <c r="J81" s="24">
        <v>127.74999999999999</v>
      </c>
      <c r="K81" s="47">
        <f t="shared" si="23"/>
        <v>121.36249999999998</v>
      </c>
    </row>
    <row r="82" spans="1:11" s="18" customFormat="1" x14ac:dyDescent="0.25">
      <c r="A82" s="20" t="s">
        <v>237</v>
      </c>
      <c r="B82" s="24">
        <v>206.99999999999997</v>
      </c>
      <c r="C82" s="14">
        <f t="shared" si="19"/>
        <v>196.64999999999998</v>
      </c>
      <c r="D82" s="24">
        <v>178.24999999999997</v>
      </c>
      <c r="E82" s="14">
        <f t="shared" si="20"/>
        <v>169.33749999999998</v>
      </c>
      <c r="F82" s="24">
        <v>174.25</v>
      </c>
      <c r="G82" s="14">
        <f t="shared" si="21"/>
        <v>165.53749999999999</v>
      </c>
      <c r="H82" s="24">
        <v>171.75</v>
      </c>
      <c r="I82" s="14">
        <f t="shared" si="22"/>
        <v>163.16249999999999</v>
      </c>
      <c r="J82" s="24">
        <v>170</v>
      </c>
      <c r="K82" s="47">
        <f t="shared" si="23"/>
        <v>161.5</v>
      </c>
    </row>
    <row r="83" spans="1:11" s="18" customFormat="1" x14ac:dyDescent="0.25">
      <c r="A83" s="20" t="s">
        <v>238</v>
      </c>
      <c r="B83" s="24">
        <v>260.5</v>
      </c>
      <c r="C83" s="14">
        <f t="shared" si="19"/>
        <v>247.47499999999999</v>
      </c>
      <c r="D83" s="24">
        <v>212.75</v>
      </c>
      <c r="E83" s="14">
        <f t="shared" si="20"/>
        <v>202.11250000000001</v>
      </c>
      <c r="F83" s="24">
        <v>193</v>
      </c>
      <c r="G83" s="14">
        <f t="shared" si="21"/>
        <v>183.35</v>
      </c>
      <c r="H83" s="24">
        <v>185.5</v>
      </c>
      <c r="I83" s="14">
        <f t="shared" si="22"/>
        <v>176.22499999999999</v>
      </c>
      <c r="J83" s="24">
        <v>180.5</v>
      </c>
      <c r="K83" s="47">
        <f t="shared" si="23"/>
        <v>171.47499999999999</v>
      </c>
    </row>
    <row r="84" spans="1:11" s="18" customFormat="1" x14ac:dyDescent="0.25">
      <c r="A84" s="20" t="s">
        <v>239</v>
      </c>
      <c r="B84" s="24">
        <v>344.24999999999994</v>
      </c>
      <c r="C84" s="14">
        <f t="shared" si="19"/>
        <v>327.03749999999997</v>
      </c>
      <c r="D84" s="24">
        <v>290.5</v>
      </c>
      <c r="E84" s="14">
        <f t="shared" si="20"/>
        <v>275.97500000000002</v>
      </c>
      <c r="F84" s="24">
        <v>280.5</v>
      </c>
      <c r="G84" s="14">
        <f t="shared" si="21"/>
        <v>266.47500000000002</v>
      </c>
      <c r="H84" s="24">
        <v>277.25</v>
      </c>
      <c r="I84" s="14">
        <f t="shared" si="22"/>
        <v>263.38749999999999</v>
      </c>
      <c r="J84" s="24">
        <v>275.75</v>
      </c>
      <c r="K84" s="47">
        <f t="shared" si="23"/>
        <v>261.96249999999998</v>
      </c>
    </row>
    <row r="85" spans="1:11" s="18" customFormat="1" x14ac:dyDescent="0.25">
      <c r="A85" s="20" t="s">
        <v>240</v>
      </c>
      <c r="B85" s="24">
        <v>397.75</v>
      </c>
      <c r="C85" s="14">
        <f t="shared" si="19"/>
        <v>377.86250000000001</v>
      </c>
      <c r="D85" s="24">
        <v>325</v>
      </c>
      <c r="E85" s="14">
        <f t="shared" si="20"/>
        <v>308.75</v>
      </c>
      <c r="F85" s="24">
        <v>299.25</v>
      </c>
      <c r="G85" s="14">
        <f t="shared" si="21"/>
        <v>284.28750000000002</v>
      </c>
      <c r="H85" s="24">
        <v>291</v>
      </c>
      <c r="I85" s="14">
        <f t="shared" si="22"/>
        <v>276.45</v>
      </c>
      <c r="J85" s="24">
        <v>286.25</v>
      </c>
      <c r="K85" s="47">
        <f t="shared" si="23"/>
        <v>271.9375</v>
      </c>
    </row>
    <row r="86" spans="1:11" s="18" customFormat="1" x14ac:dyDescent="0.25">
      <c r="A86" s="20" t="s">
        <v>241</v>
      </c>
      <c r="B86" s="24">
        <v>512.5</v>
      </c>
      <c r="C86" s="14">
        <f t="shared" si="19"/>
        <v>486.875</v>
      </c>
      <c r="D86" s="24">
        <v>468.99999999999994</v>
      </c>
      <c r="E86" s="14">
        <f t="shared" si="20"/>
        <v>445.54999999999995</v>
      </c>
      <c r="F86" s="24">
        <v>450</v>
      </c>
      <c r="G86" s="14">
        <f t="shared" si="21"/>
        <v>427.5</v>
      </c>
      <c r="H86" s="24">
        <v>431.25</v>
      </c>
      <c r="I86" s="14">
        <f t="shared" si="22"/>
        <v>409.6875</v>
      </c>
      <c r="J86" s="24">
        <v>400</v>
      </c>
      <c r="K86" s="47">
        <f t="shared" si="23"/>
        <v>380</v>
      </c>
    </row>
    <row r="87" spans="1:11" s="18" customFormat="1" x14ac:dyDescent="0.25">
      <c r="A87" s="20" t="s">
        <v>242</v>
      </c>
      <c r="B87" s="24">
        <v>512.5</v>
      </c>
      <c r="C87" s="14">
        <f t="shared" si="19"/>
        <v>486.875</v>
      </c>
      <c r="D87" s="24">
        <v>468.99999999999994</v>
      </c>
      <c r="E87" s="14">
        <f t="shared" si="20"/>
        <v>445.54999999999995</v>
      </c>
      <c r="F87" s="24">
        <v>450</v>
      </c>
      <c r="G87" s="14">
        <f t="shared" si="21"/>
        <v>427.5</v>
      </c>
      <c r="H87" s="24">
        <v>431.25</v>
      </c>
      <c r="I87" s="14">
        <f t="shared" si="22"/>
        <v>409.6875</v>
      </c>
      <c r="J87" s="24">
        <v>400</v>
      </c>
      <c r="K87" s="47">
        <f t="shared" si="23"/>
        <v>380</v>
      </c>
    </row>
    <row r="88" spans="1:11" s="18" customFormat="1" x14ac:dyDescent="0.25">
      <c r="A88" s="20" t="s">
        <v>243</v>
      </c>
      <c r="B88" s="24">
        <v>631.74999999999989</v>
      </c>
      <c r="C88" s="14">
        <f t="shared" si="19"/>
        <v>600.16249999999991</v>
      </c>
      <c r="D88" s="24">
        <v>545.75</v>
      </c>
      <c r="E88" s="14">
        <f t="shared" si="20"/>
        <v>518.46249999999998</v>
      </c>
      <c r="F88" s="24">
        <v>536</v>
      </c>
      <c r="G88" s="14">
        <f t="shared" si="21"/>
        <v>509.2</v>
      </c>
      <c r="H88" s="24">
        <v>530.75</v>
      </c>
      <c r="I88" s="14">
        <f t="shared" si="22"/>
        <v>504.21249999999998</v>
      </c>
      <c r="J88" s="24">
        <v>527</v>
      </c>
      <c r="K88" s="47">
        <f t="shared" si="23"/>
        <v>500.65</v>
      </c>
    </row>
    <row r="89" spans="1:11" s="18" customFormat="1" x14ac:dyDescent="0.25">
      <c r="A89" s="20" t="s">
        <v>244</v>
      </c>
      <c r="B89" s="24">
        <v>631.74999999999989</v>
      </c>
      <c r="C89" s="14">
        <f t="shared" si="19"/>
        <v>600.16249999999991</v>
      </c>
      <c r="D89" s="24">
        <v>545.75</v>
      </c>
      <c r="E89" s="14">
        <f t="shared" si="20"/>
        <v>518.46249999999998</v>
      </c>
      <c r="F89" s="24">
        <v>536</v>
      </c>
      <c r="G89" s="14">
        <f t="shared" si="21"/>
        <v>509.2</v>
      </c>
      <c r="H89" s="24">
        <v>530.75</v>
      </c>
      <c r="I89" s="14">
        <f t="shared" si="22"/>
        <v>504.21249999999998</v>
      </c>
      <c r="J89" s="24">
        <v>527</v>
      </c>
      <c r="K89" s="47">
        <f t="shared" si="23"/>
        <v>500.65</v>
      </c>
    </row>
    <row r="90" spans="1:11" s="18" customFormat="1" x14ac:dyDescent="0.25">
      <c r="A90" s="20" t="s">
        <v>245</v>
      </c>
      <c r="B90" s="24">
        <v>718.75</v>
      </c>
      <c r="C90" s="14">
        <f t="shared" si="19"/>
        <v>682.8125</v>
      </c>
      <c r="D90" s="24">
        <v>681.25</v>
      </c>
      <c r="E90" s="14">
        <f t="shared" si="20"/>
        <v>647.1875</v>
      </c>
      <c r="F90" s="24">
        <v>650.99999999999989</v>
      </c>
      <c r="G90" s="14">
        <f t="shared" si="21"/>
        <v>618.44999999999993</v>
      </c>
      <c r="H90" s="24">
        <v>635.75</v>
      </c>
      <c r="I90" s="14">
        <f t="shared" si="22"/>
        <v>603.96249999999998</v>
      </c>
      <c r="J90" s="24">
        <v>616</v>
      </c>
      <c r="K90" s="47">
        <f t="shared" si="23"/>
        <v>585.20000000000005</v>
      </c>
    </row>
    <row r="91" spans="1:11" s="18" customFormat="1" x14ac:dyDescent="0.25">
      <c r="A91" s="20" t="s">
        <v>246</v>
      </c>
      <c r="B91" s="24">
        <v>874.5</v>
      </c>
      <c r="C91" s="14">
        <f t="shared" si="19"/>
        <v>830.77499999999998</v>
      </c>
      <c r="D91" s="24">
        <v>769.24999999999989</v>
      </c>
      <c r="E91" s="14">
        <f t="shared" si="20"/>
        <v>730.78749999999991</v>
      </c>
      <c r="F91" s="24">
        <v>711.74999999999989</v>
      </c>
      <c r="G91" s="14">
        <f t="shared" si="21"/>
        <v>676.16249999999991</v>
      </c>
      <c r="H91" s="24">
        <v>705.75</v>
      </c>
      <c r="I91" s="14">
        <f t="shared" si="22"/>
        <v>670.46249999999998</v>
      </c>
      <c r="J91" s="24">
        <v>700</v>
      </c>
      <c r="K91" s="47">
        <f t="shared" si="23"/>
        <v>665</v>
      </c>
    </row>
    <row r="92" spans="1:11" s="18" customFormat="1" x14ac:dyDescent="0.25">
      <c r="A92" s="20" t="s">
        <v>247</v>
      </c>
      <c r="B92" s="24">
        <v>1252.5</v>
      </c>
      <c r="C92" s="14">
        <f t="shared" si="19"/>
        <v>1189.875</v>
      </c>
      <c r="D92" s="24">
        <v>1058</v>
      </c>
      <c r="E92" s="14">
        <f t="shared" si="20"/>
        <v>1005.1</v>
      </c>
      <c r="F92" s="24">
        <v>954.5</v>
      </c>
      <c r="G92" s="14">
        <f t="shared" si="21"/>
        <v>906.77499999999998</v>
      </c>
      <c r="H92" s="24">
        <v>895</v>
      </c>
      <c r="I92" s="14">
        <f t="shared" si="22"/>
        <v>850.25</v>
      </c>
      <c r="J92" s="24">
        <v>880.49999999999989</v>
      </c>
      <c r="K92" s="47">
        <f t="shared" si="23"/>
        <v>836.47499999999991</v>
      </c>
    </row>
    <row r="93" spans="1:11" s="18" customFormat="1" x14ac:dyDescent="0.25">
      <c r="A93" s="21" t="s">
        <v>248</v>
      </c>
      <c r="B93" s="25">
        <v>2826.4999999999995</v>
      </c>
      <c r="C93" s="15">
        <f t="shared" si="19"/>
        <v>2685.1749999999997</v>
      </c>
      <c r="D93" s="25">
        <v>2386.25</v>
      </c>
      <c r="E93" s="15">
        <f t="shared" si="20"/>
        <v>2266.9375</v>
      </c>
      <c r="F93" s="25">
        <v>2296.5</v>
      </c>
      <c r="G93" s="15">
        <f t="shared" si="21"/>
        <v>2181.6750000000002</v>
      </c>
      <c r="H93" s="25">
        <v>2284.4999999999995</v>
      </c>
      <c r="I93" s="15">
        <f t="shared" si="22"/>
        <v>2170.2749999999996</v>
      </c>
      <c r="J93" s="25">
        <v>2262.75</v>
      </c>
      <c r="K93" s="48">
        <f t="shared" si="23"/>
        <v>2149.6125000000002</v>
      </c>
    </row>
    <row r="94" spans="1:11" s="18" customFormat="1" x14ac:dyDescent="0.25">
      <c r="A94" s="22"/>
    </row>
    <row r="95" spans="1:11" s="18" customFormat="1" ht="18.75" x14ac:dyDescent="0.3">
      <c r="A95" s="228" t="s">
        <v>249</v>
      </c>
      <c r="B95" s="51"/>
      <c r="C95" s="51"/>
      <c r="D95" s="51"/>
      <c r="E95" s="51"/>
      <c r="F95" s="51"/>
      <c r="G95" s="51"/>
      <c r="H95" s="51"/>
      <c r="I95" s="51"/>
      <c r="J95" s="51"/>
      <c r="K95" s="52"/>
    </row>
    <row r="96" spans="1:11" s="18" customFormat="1" ht="45" x14ac:dyDescent="0.25">
      <c r="A96" s="19" t="s">
        <v>250</v>
      </c>
      <c r="B96" s="220" t="s">
        <v>542</v>
      </c>
      <c r="C96" s="220" t="s">
        <v>503</v>
      </c>
      <c r="D96" s="220" t="s">
        <v>543</v>
      </c>
      <c r="E96" s="220" t="s">
        <v>503</v>
      </c>
      <c r="F96" s="220" t="s">
        <v>544</v>
      </c>
      <c r="G96" s="220" t="s">
        <v>503</v>
      </c>
      <c r="H96" s="220" t="s">
        <v>545</v>
      </c>
      <c r="I96" s="220" t="s">
        <v>503</v>
      </c>
      <c r="J96" s="220" t="s">
        <v>546</v>
      </c>
      <c r="K96" s="45" t="s">
        <v>503</v>
      </c>
    </row>
    <row r="97" spans="1:11" s="18" customFormat="1" x14ac:dyDescent="0.25">
      <c r="A97" s="20" t="s">
        <v>251</v>
      </c>
      <c r="B97" s="24">
        <v>45</v>
      </c>
      <c r="C97" s="14">
        <f t="shared" ref="C97:C98" si="24">B97-(B97*5%)</f>
        <v>42.75</v>
      </c>
      <c r="D97" s="24">
        <v>38</v>
      </c>
      <c r="E97" s="14">
        <f t="shared" ref="E97:E98" si="25">D97-(D97*5%)</f>
        <v>36.1</v>
      </c>
      <c r="F97" s="24">
        <v>37</v>
      </c>
      <c r="G97" s="14">
        <f t="shared" ref="G97:G98" si="26">F97-(F97*5%)</f>
        <v>35.15</v>
      </c>
      <c r="H97" s="24">
        <v>35</v>
      </c>
      <c r="I97" s="14">
        <f t="shared" ref="I97:I98" si="27">H97-(H97*5%)</f>
        <v>33.25</v>
      </c>
      <c r="J97" s="24">
        <v>34</v>
      </c>
      <c r="K97" s="47">
        <f t="shared" ref="K97:K98" si="28">J97-(J97*5%)</f>
        <v>32.299999999999997</v>
      </c>
    </row>
    <row r="98" spans="1:11" s="18" customFormat="1" x14ac:dyDescent="0.25">
      <c r="A98" s="21" t="s">
        <v>252</v>
      </c>
      <c r="B98" s="25">
        <v>97</v>
      </c>
      <c r="C98" s="15">
        <f t="shared" si="24"/>
        <v>92.15</v>
      </c>
      <c r="D98" s="25">
        <v>79</v>
      </c>
      <c r="E98" s="15">
        <f t="shared" si="25"/>
        <v>75.05</v>
      </c>
      <c r="F98" s="25">
        <v>75</v>
      </c>
      <c r="G98" s="15">
        <f t="shared" si="26"/>
        <v>71.25</v>
      </c>
      <c r="H98" s="25">
        <v>73</v>
      </c>
      <c r="I98" s="15">
        <f t="shared" si="27"/>
        <v>69.349999999999994</v>
      </c>
      <c r="J98" s="25">
        <v>72</v>
      </c>
      <c r="K98" s="48">
        <f t="shared" si="28"/>
        <v>68.400000000000006</v>
      </c>
    </row>
    <row r="99" spans="1:11" s="18" customFormat="1" x14ac:dyDescent="0.25">
      <c r="A99" s="22"/>
    </row>
    <row r="100" spans="1:11" s="18" customFormat="1" x14ac:dyDescent="0.25">
      <c r="A100" s="231" t="s">
        <v>258</v>
      </c>
    </row>
    <row r="101" spans="1:11" s="18" customFormat="1" x14ac:dyDescent="0.25">
      <c r="A101" s="22"/>
    </row>
    <row r="102" spans="1:11" s="18" customFormat="1" ht="18.75" x14ac:dyDescent="0.3">
      <c r="A102" s="228" t="s">
        <v>259</v>
      </c>
      <c r="B102" s="230"/>
      <c r="C102" s="344" t="s">
        <v>256</v>
      </c>
      <c r="D102" s="344"/>
      <c r="E102" s="344"/>
      <c r="F102" s="344"/>
      <c r="G102" s="344"/>
      <c r="H102" s="51"/>
      <c r="I102" s="51"/>
      <c r="J102" s="51"/>
      <c r="K102" s="135"/>
    </row>
    <row r="103" spans="1:11" s="18" customFormat="1" ht="45" x14ac:dyDescent="0.25">
      <c r="A103" s="19" t="s">
        <v>213</v>
      </c>
      <c r="B103" s="220" t="s">
        <v>542</v>
      </c>
      <c r="C103" s="222" t="s">
        <v>503</v>
      </c>
      <c r="D103" s="222" t="s">
        <v>543</v>
      </c>
      <c r="E103" s="222" t="s">
        <v>503</v>
      </c>
      <c r="F103" s="222" t="s">
        <v>544</v>
      </c>
      <c r="G103" s="222" t="s">
        <v>503</v>
      </c>
      <c r="H103" s="220" t="s">
        <v>545</v>
      </c>
      <c r="I103" s="220" t="s">
        <v>503</v>
      </c>
      <c r="J103" s="220" t="s">
        <v>546</v>
      </c>
      <c r="K103" s="221" t="s">
        <v>503</v>
      </c>
    </row>
    <row r="104" spans="1:11" s="18" customFormat="1" x14ac:dyDescent="0.25">
      <c r="A104" s="20" t="s">
        <v>214</v>
      </c>
      <c r="B104" s="14">
        <v>62.999999999999993</v>
      </c>
      <c r="C104" s="14">
        <f t="shared" ref="C104:K104" si="29">B104-(B104*5%)</f>
        <v>59.849999999999994</v>
      </c>
      <c r="D104" s="14">
        <v>31.25</v>
      </c>
      <c r="E104" s="14">
        <f t="shared" si="29"/>
        <v>29.6875</v>
      </c>
      <c r="F104" s="14">
        <v>21.749999999999996</v>
      </c>
      <c r="G104" s="14">
        <f t="shared" si="29"/>
        <v>20.662499999999998</v>
      </c>
      <c r="H104" s="14">
        <v>17.25</v>
      </c>
      <c r="I104" s="14">
        <f t="shared" si="29"/>
        <v>16.387499999999999</v>
      </c>
      <c r="J104" s="14">
        <v>14.75</v>
      </c>
      <c r="K104" s="47">
        <f t="shared" si="29"/>
        <v>14.012499999999999</v>
      </c>
    </row>
    <row r="105" spans="1:11" s="18" customFormat="1" x14ac:dyDescent="0.25">
      <c r="A105" s="20" t="s">
        <v>215</v>
      </c>
      <c r="B105" s="14">
        <v>98</v>
      </c>
      <c r="C105" s="14">
        <f t="shared" ref="C105" si="30">B105-(B105*5%)</f>
        <v>93.1</v>
      </c>
      <c r="D105" s="14">
        <v>48.499999999999993</v>
      </c>
      <c r="E105" s="14">
        <f t="shared" ref="E105" si="31">D105-(D105*5%)</f>
        <v>46.074999999999996</v>
      </c>
      <c r="F105" s="14">
        <v>34</v>
      </c>
      <c r="G105" s="14">
        <f t="shared" ref="G105" si="32">F105-(F105*5%)</f>
        <v>32.299999999999997</v>
      </c>
      <c r="H105" s="14">
        <v>27</v>
      </c>
      <c r="I105" s="14">
        <f t="shared" ref="I105" si="33">H105-(H105*5%)</f>
        <v>25.65</v>
      </c>
      <c r="J105" s="14">
        <v>23.25</v>
      </c>
      <c r="K105" s="47">
        <f t="shared" ref="K105" si="34">J105-(J105*5%)</f>
        <v>22.087499999999999</v>
      </c>
    </row>
    <row r="106" spans="1:11" s="18" customFormat="1" x14ac:dyDescent="0.25">
      <c r="A106" s="20" t="s">
        <v>216</v>
      </c>
      <c r="B106" s="14">
        <v>98</v>
      </c>
      <c r="C106" s="14">
        <f t="shared" ref="C106" si="35">B106-(B106*5%)</f>
        <v>93.1</v>
      </c>
      <c r="D106" s="14">
        <v>48.499999999999993</v>
      </c>
      <c r="E106" s="14">
        <f t="shared" ref="E106" si="36">D106-(D106*5%)</f>
        <v>46.074999999999996</v>
      </c>
      <c r="F106" s="14">
        <v>34</v>
      </c>
      <c r="G106" s="14">
        <f t="shared" ref="G106" si="37">F106-(F106*5%)</f>
        <v>32.299999999999997</v>
      </c>
      <c r="H106" s="14">
        <v>27</v>
      </c>
      <c r="I106" s="14">
        <f t="shared" ref="I106" si="38">H106-(H106*5%)</f>
        <v>25.65</v>
      </c>
      <c r="J106" s="14">
        <v>23.25</v>
      </c>
      <c r="K106" s="47">
        <f t="shared" ref="K106" si="39">J106-(J106*5%)</f>
        <v>22.087499999999999</v>
      </c>
    </row>
    <row r="107" spans="1:11" s="18" customFormat="1" x14ac:dyDescent="0.25">
      <c r="A107" s="20" t="s">
        <v>217</v>
      </c>
      <c r="B107" s="14">
        <v>119</v>
      </c>
      <c r="C107" s="14">
        <f t="shared" ref="C107" si="40">B107-(B107*5%)</f>
        <v>113.05</v>
      </c>
      <c r="D107" s="14">
        <v>59</v>
      </c>
      <c r="E107" s="14">
        <f t="shared" ref="E107" si="41">D107-(D107*5%)</f>
        <v>56.05</v>
      </c>
      <c r="F107" s="14">
        <v>40.999999999999993</v>
      </c>
      <c r="G107" s="14">
        <f t="shared" ref="G107" si="42">F107-(F107*5%)</f>
        <v>38.949999999999996</v>
      </c>
      <c r="H107" s="14">
        <v>32.75</v>
      </c>
      <c r="I107" s="14">
        <f t="shared" ref="I107" si="43">H107-(H107*5%)</f>
        <v>31.112500000000001</v>
      </c>
      <c r="J107" s="14">
        <v>27.999999999999996</v>
      </c>
      <c r="K107" s="47">
        <f t="shared" ref="K107" si="44">J107-(J107*5%)</f>
        <v>26.599999999999998</v>
      </c>
    </row>
    <row r="108" spans="1:11" s="18" customFormat="1" x14ac:dyDescent="0.25">
      <c r="A108" s="20" t="s">
        <v>218</v>
      </c>
      <c r="B108" s="14">
        <v>93.499999999999986</v>
      </c>
      <c r="C108" s="14">
        <f t="shared" ref="C108" si="45">B108-(B108*5%)</f>
        <v>88.824999999999989</v>
      </c>
      <c r="D108" s="14">
        <v>35</v>
      </c>
      <c r="E108" s="14">
        <f t="shared" ref="E108" si="46">D108-(D108*5%)</f>
        <v>33.25</v>
      </c>
      <c r="F108" s="14">
        <v>24.249999999999996</v>
      </c>
      <c r="G108" s="14">
        <f t="shared" ref="G108" si="47">F108-(F108*5%)</f>
        <v>23.037499999999998</v>
      </c>
      <c r="H108" s="14">
        <v>19.75</v>
      </c>
      <c r="I108" s="14">
        <f t="shared" ref="I108" si="48">H108-(H108*5%)</f>
        <v>18.762499999999999</v>
      </c>
      <c r="J108" s="14">
        <v>17.25</v>
      </c>
      <c r="K108" s="47">
        <f t="shared" ref="K108" si="49">J108-(J108*5%)</f>
        <v>16.387499999999999</v>
      </c>
    </row>
    <row r="109" spans="1:11" s="18" customFormat="1" x14ac:dyDescent="0.25">
      <c r="A109" s="20" t="s">
        <v>219</v>
      </c>
      <c r="B109" s="14">
        <v>147.5</v>
      </c>
      <c r="C109" s="14">
        <f t="shared" ref="C109" si="50">B109-(B109*5%)</f>
        <v>140.125</v>
      </c>
      <c r="D109" s="14">
        <v>64.5</v>
      </c>
      <c r="E109" s="14">
        <f t="shared" ref="E109" si="51">D109-(D109*5%)</f>
        <v>61.274999999999999</v>
      </c>
      <c r="F109" s="14">
        <v>45.25</v>
      </c>
      <c r="G109" s="14">
        <f t="shared" ref="G109" si="52">F109-(F109*5%)</f>
        <v>42.987499999999997</v>
      </c>
      <c r="H109" s="14">
        <v>35.75</v>
      </c>
      <c r="I109" s="14">
        <f t="shared" ref="I109" si="53">H109-(H109*5%)</f>
        <v>33.962499999999999</v>
      </c>
      <c r="J109" s="14">
        <v>32.25</v>
      </c>
      <c r="K109" s="47">
        <f t="shared" ref="K109" si="54">J109-(J109*5%)</f>
        <v>30.637499999999999</v>
      </c>
    </row>
    <row r="110" spans="1:11" s="18" customFormat="1" x14ac:dyDescent="0.25">
      <c r="A110" s="20" t="s">
        <v>220</v>
      </c>
      <c r="B110" s="14">
        <v>275</v>
      </c>
      <c r="C110" s="14">
        <f t="shared" ref="C110" si="55">B110-(B110*5%)</f>
        <v>261.25</v>
      </c>
      <c r="D110" s="14">
        <v>125</v>
      </c>
      <c r="E110" s="14">
        <f t="shared" ref="E110" si="56">D110-(D110*5%)</f>
        <v>118.75</v>
      </c>
      <c r="F110" s="14">
        <v>93.75</v>
      </c>
      <c r="G110" s="14">
        <f t="shared" ref="G110" si="57">F110-(F110*5%)</f>
        <v>89.0625</v>
      </c>
      <c r="H110" s="14">
        <v>75</v>
      </c>
      <c r="I110" s="14">
        <f t="shared" ref="I110" si="58">H110-(H110*5%)</f>
        <v>71.25</v>
      </c>
      <c r="J110" s="14">
        <v>56.25</v>
      </c>
      <c r="K110" s="47">
        <f t="shared" ref="K110" si="59">J110-(J110*5%)</f>
        <v>53.4375</v>
      </c>
    </row>
    <row r="111" spans="1:11" s="18" customFormat="1" x14ac:dyDescent="0.25">
      <c r="A111" s="20" t="s">
        <v>221</v>
      </c>
      <c r="B111" s="14">
        <v>343.75</v>
      </c>
      <c r="C111" s="14">
        <f t="shared" ref="C111" si="60">B111-(B111*5%)</f>
        <v>326.5625</v>
      </c>
      <c r="D111" s="14">
        <v>187.5</v>
      </c>
      <c r="E111" s="14">
        <f t="shared" ref="E111" si="61">D111-(D111*5%)</f>
        <v>178.125</v>
      </c>
      <c r="F111" s="14">
        <v>143.75</v>
      </c>
      <c r="G111" s="14">
        <f t="shared" ref="G111" si="62">F111-(F111*5%)</f>
        <v>136.5625</v>
      </c>
      <c r="H111" s="14">
        <v>135</v>
      </c>
      <c r="I111" s="14">
        <f t="shared" ref="I111" si="63">H111-(H111*5%)</f>
        <v>128.25</v>
      </c>
      <c r="J111" s="14">
        <v>127.5</v>
      </c>
      <c r="K111" s="47">
        <f t="shared" ref="K111" si="64">J111-(J111*5%)</f>
        <v>121.125</v>
      </c>
    </row>
    <row r="112" spans="1:11" s="18" customFormat="1" x14ac:dyDescent="0.25">
      <c r="A112" s="20" t="s">
        <v>222</v>
      </c>
      <c r="B112" s="14">
        <v>310.75</v>
      </c>
      <c r="C112" s="14">
        <f t="shared" ref="C112" si="65">B112-(B112*5%)</f>
        <v>295.21249999999998</v>
      </c>
      <c r="D112" s="14">
        <v>153.75</v>
      </c>
      <c r="E112" s="14">
        <f t="shared" ref="E112" si="66">D112-(D112*5%)</f>
        <v>146.0625</v>
      </c>
      <c r="F112" s="14">
        <v>107.24999999999999</v>
      </c>
      <c r="G112" s="14">
        <f t="shared" ref="G112" si="67">F112-(F112*5%)</f>
        <v>101.88749999999999</v>
      </c>
      <c r="H112" s="14">
        <v>85.749999999999986</v>
      </c>
      <c r="I112" s="14">
        <f t="shared" ref="I112" si="68">H112-(H112*5%)</f>
        <v>81.462499999999991</v>
      </c>
      <c r="J112" s="14">
        <v>73.25</v>
      </c>
      <c r="K112" s="47">
        <f t="shared" ref="K112" si="69">J112-(J112*5%)</f>
        <v>69.587500000000006</v>
      </c>
    </row>
    <row r="113" spans="1:12" s="18" customFormat="1" x14ac:dyDescent="0.25">
      <c r="A113" s="20" t="s">
        <v>223</v>
      </c>
      <c r="B113" s="14">
        <v>932</v>
      </c>
      <c r="C113" s="14">
        <f t="shared" ref="C113" si="70">B113-(B113*5%)</f>
        <v>885.4</v>
      </c>
      <c r="D113" s="14">
        <v>461.25</v>
      </c>
      <c r="E113" s="14">
        <f t="shared" ref="E113" si="71">D113-(D113*5%)</f>
        <v>438.1875</v>
      </c>
      <c r="F113" s="14">
        <v>322.25</v>
      </c>
      <c r="G113" s="14">
        <f t="shared" ref="G113" si="72">F113-(F113*5%)</f>
        <v>306.13749999999999</v>
      </c>
      <c r="H113" s="14">
        <v>257.25</v>
      </c>
      <c r="I113" s="14">
        <f t="shared" ref="I113" si="73">H113-(H113*5%)</f>
        <v>244.38749999999999</v>
      </c>
      <c r="J113" s="14">
        <v>219.75</v>
      </c>
      <c r="K113" s="47">
        <f t="shared" ref="K113" si="74">J113-(J113*5%)</f>
        <v>208.76249999999999</v>
      </c>
    </row>
    <row r="114" spans="1:12" s="18" customFormat="1" x14ac:dyDescent="0.25">
      <c r="A114" s="20" t="s">
        <v>224</v>
      </c>
      <c r="B114" s="14">
        <v>687.5</v>
      </c>
      <c r="C114" s="14">
        <f t="shared" ref="C114" si="75">B114-(B114*5%)</f>
        <v>653.125</v>
      </c>
      <c r="D114" s="14">
        <v>344.75</v>
      </c>
      <c r="E114" s="14">
        <f t="shared" ref="E114" si="76">D114-(D114*5%)</f>
        <v>327.51249999999999</v>
      </c>
      <c r="F114" s="14">
        <v>206.25</v>
      </c>
      <c r="G114" s="14">
        <f t="shared" ref="G114" si="77">F114-(F114*5%)</f>
        <v>195.9375</v>
      </c>
      <c r="H114" s="14">
        <v>156.25</v>
      </c>
      <c r="I114" s="14">
        <f t="shared" ref="I114" si="78">H114-(H114*5%)</f>
        <v>148.4375</v>
      </c>
      <c r="J114" s="14">
        <v>157.5</v>
      </c>
      <c r="K114" s="47">
        <f t="shared" ref="K114" si="79">J114-(J114*5%)</f>
        <v>149.625</v>
      </c>
    </row>
    <row r="115" spans="1:12" s="18" customFormat="1" x14ac:dyDescent="0.25">
      <c r="A115" s="21" t="s">
        <v>225</v>
      </c>
      <c r="B115" s="15">
        <v>906.25</v>
      </c>
      <c r="C115" s="15">
        <f t="shared" ref="C115" si="80">B115-(B115*5%)</f>
        <v>860.9375</v>
      </c>
      <c r="D115" s="15">
        <v>381.25</v>
      </c>
      <c r="E115" s="15">
        <f t="shared" ref="E115" si="81">D115-(D115*5%)</f>
        <v>362.1875</v>
      </c>
      <c r="F115" s="15">
        <v>281.25</v>
      </c>
      <c r="G115" s="15">
        <f t="shared" ref="G115" si="82">F115-(F115*5%)</f>
        <v>267.1875</v>
      </c>
      <c r="H115" s="15">
        <v>218.75</v>
      </c>
      <c r="I115" s="15">
        <f t="shared" ref="I115" si="83">H115-(H115*5%)</f>
        <v>207.8125</v>
      </c>
      <c r="J115" s="15">
        <v>207.5</v>
      </c>
      <c r="K115" s="48">
        <f t="shared" ref="K115" si="84">J115-(J115*5%)</f>
        <v>197.125</v>
      </c>
    </row>
    <row r="116" spans="1:12" s="18" customFormat="1" x14ac:dyDescent="0.25">
      <c r="A116" s="23" t="s">
        <v>260</v>
      </c>
    </row>
    <row r="117" spans="1:12" s="18" customFormat="1" x14ac:dyDescent="0.25">
      <c r="A117" s="22"/>
    </row>
    <row r="118" spans="1:12" s="18" customFormat="1" ht="18.75" x14ac:dyDescent="0.3">
      <c r="A118" s="228" t="s">
        <v>261</v>
      </c>
      <c r="B118" s="230"/>
      <c r="C118" s="345" t="s">
        <v>256</v>
      </c>
      <c r="D118" s="345"/>
      <c r="E118" s="345"/>
      <c r="F118" s="345"/>
      <c r="G118" s="345"/>
      <c r="H118" s="51"/>
      <c r="I118" s="51"/>
      <c r="J118" s="51"/>
      <c r="K118" s="51"/>
      <c r="L118" s="135"/>
    </row>
    <row r="119" spans="1:12" s="18" customFormat="1" ht="30" x14ac:dyDescent="0.25">
      <c r="A119" s="19" t="s">
        <v>213</v>
      </c>
      <c r="B119" s="220" t="s">
        <v>257</v>
      </c>
      <c r="C119" s="222" t="s">
        <v>542</v>
      </c>
      <c r="D119" s="222" t="s">
        <v>503</v>
      </c>
      <c r="E119" s="222" t="s">
        <v>543</v>
      </c>
      <c r="F119" s="222" t="s">
        <v>503</v>
      </c>
      <c r="G119" s="222" t="s">
        <v>544</v>
      </c>
      <c r="H119" s="220" t="s">
        <v>503</v>
      </c>
      <c r="I119" s="220" t="s">
        <v>545</v>
      </c>
      <c r="J119" s="220" t="s">
        <v>503</v>
      </c>
      <c r="K119" s="220" t="s">
        <v>546</v>
      </c>
      <c r="L119" s="221" t="s">
        <v>503</v>
      </c>
    </row>
    <row r="120" spans="1:12" s="18" customFormat="1" x14ac:dyDescent="0.25">
      <c r="A120" s="20" t="s">
        <v>214</v>
      </c>
      <c r="B120" s="14">
        <v>560</v>
      </c>
      <c r="C120" s="14">
        <v>15</v>
      </c>
      <c r="D120" s="14">
        <f t="shared" ref="D120:D131" si="85">C120-(C120*5%)</f>
        <v>14.25</v>
      </c>
      <c r="E120" s="14">
        <v>6.7499999999999991</v>
      </c>
      <c r="F120" s="14">
        <f t="shared" ref="F120:F131" si="86">E120-(E120*5%)</f>
        <v>6.4124999999999988</v>
      </c>
      <c r="G120" s="14">
        <v>5</v>
      </c>
      <c r="H120" s="14">
        <f t="shared" ref="H120:H131" si="87">G120-(G120*5%)</f>
        <v>4.75</v>
      </c>
      <c r="I120" s="14">
        <v>4.5</v>
      </c>
      <c r="J120" s="14">
        <f t="shared" ref="J120:J131" si="88">I120-(I120*5%)</f>
        <v>4.2750000000000004</v>
      </c>
      <c r="K120" s="14">
        <v>4.5</v>
      </c>
      <c r="L120" s="47">
        <f t="shared" ref="L120:L131" si="89">K120-(K120*5%)</f>
        <v>4.2750000000000004</v>
      </c>
    </row>
    <row r="121" spans="1:12" s="18" customFormat="1" x14ac:dyDescent="0.25">
      <c r="A121" s="20" t="s">
        <v>215</v>
      </c>
      <c r="B121" s="14">
        <v>860</v>
      </c>
      <c r="C121" s="14">
        <v>24.25</v>
      </c>
      <c r="D121" s="14">
        <f t="shared" si="85"/>
        <v>23.037500000000001</v>
      </c>
      <c r="E121" s="14">
        <v>10.749999999999998</v>
      </c>
      <c r="F121" s="14">
        <f t="shared" si="86"/>
        <v>10.212499999999999</v>
      </c>
      <c r="G121" s="14">
        <v>8.4999999999999982</v>
      </c>
      <c r="H121" s="14">
        <f t="shared" si="87"/>
        <v>8.0749999999999975</v>
      </c>
      <c r="I121" s="14">
        <v>7.5</v>
      </c>
      <c r="J121" s="14">
        <f t="shared" si="88"/>
        <v>7.125</v>
      </c>
      <c r="K121" s="14">
        <v>7.4999999999999982</v>
      </c>
      <c r="L121" s="47">
        <f t="shared" si="89"/>
        <v>7.1249999999999982</v>
      </c>
    </row>
    <row r="122" spans="1:12" s="18" customFormat="1" x14ac:dyDescent="0.25">
      <c r="A122" s="20" t="s">
        <v>216</v>
      </c>
      <c r="B122" s="14">
        <v>1040</v>
      </c>
      <c r="C122" s="14">
        <v>29.75</v>
      </c>
      <c r="D122" s="14">
        <f t="shared" si="85"/>
        <v>28.262499999999999</v>
      </c>
      <c r="E122" s="14">
        <v>13.249999999999998</v>
      </c>
      <c r="F122" s="14">
        <f t="shared" si="86"/>
        <v>12.587499999999999</v>
      </c>
      <c r="G122" s="14">
        <v>9.9999999999999982</v>
      </c>
      <c r="H122" s="14">
        <f t="shared" si="87"/>
        <v>9.4999999999999982</v>
      </c>
      <c r="I122" s="14">
        <v>9.2499999999999982</v>
      </c>
      <c r="J122" s="14">
        <f t="shared" si="88"/>
        <v>8.7874999999999979</v>
      </c>
      <c r="K122" s="14">
        <v>8.75</v>
      </c>
      <c r="L122" s="47">
        <f t="shared" si="89"/>
        <v>8.3125</v>
      </c>
    </row>
    <row r="123" spans="1:12" s="18" customFormat="1" x14ac:dyDescent="0.25">
      <c r="A123" s="20" t="s">
        <v>217</v>
      </c>
      <c r="B123" s="14">
        <v>1040</v>
      </c>
      <c r="C123" s="14">
        <v>29.75</v>
      </c>
      <c r="D123" s="14">
        <f t="shared" si="85"/>
        <v>28.262499999999999</v>
      </c>
      <c r="E123" s="14">
        <v>13.249999999999998</v>
      </c>
      <c r="F123" s="14">
        <f t="shared" si="86"/>
        <v>12.587499999999999</v>
      </c>
      <c r="G123" s="14">
        <v>9.9999999999999982</v>
      </c>
      <c r="H123" s="14">
        <f t="shared" si="87"/>
        <v>9.4999999999999982</v>
      </c>
      <c r="I123" s="14">
        <v>9.2499999999999982</v>
      </c>
      <c r="J123" s="14">
        <f t="shared" si="88"/>
        <v>8.7874999999999979</v>
      </c>
      <c r="K123" s="14">
        <v>8.75</v>
      </c>
      <c r="L123" s="47">
        <f t="shared" si="89"/>
        <v>8.3125</v>
      </c>
    </row>
    <row r="124" spans="1:12" s="18" customFormat="1" x14ac:dyDescent="0.25">
      <c r="A124" s="20" t="s">
        <v>218</v>
      </c>
      <c r="B124" s="14">
        <v>810</v>
      </c>
      <c r="C124" s="14">
        <v>18.25</v>
      </c>
      <c r="D124" s="14">
        <f t="shared" si="85"/>
        <v>17.337499999999999</v>
      </c>
      <c r="E124" s="14">
        <v>8.5</v>
      </c>
      <c r="F124" s="14">
        <f t="shared" si="86"/>
        <v>8.0749999999999993</v>
      </c>
      <c r="G124" s="14">
        <v>6.25</v>
      </c>
      <c r="H124" s="14">
        <f t="shared" si="87"/>
        <v>5.9375</v>
      </c>
      <c r="I124" s="14">
        <v>5.25</v>
      </c>
      <c r="J124" s="14">
        <f t="shared" si="88"/>
        <v>4.9874999999999998</v>
      </c>
      <c r="K124" s="14">
        <v>5.25</v>
      </c>
      <c r="L124" s="47">
        <f t="shared" si="89"/>
        <v>4.9874999999999998</v>
      </c>
    </row>
    <row r="125" spans="1:12" s="18" customFormat="1" x14ac:dyDescent="0.25">
      <c r="A125" s="20" t="s">
        <v>219</v>
      </c>
      <c r="B125" s="14">
        <v>1130</v>
      </c>
      <c r="C125" s="14">
        <v>32.5</v>
      </c>
      <c r="D125" s="14">
        <f t="shared" si="85"/>
        <v>30.875</v>
      </c>
      <c r="E125" s="14">
        <v>18.25</v>
      </c>
      <c r="F125" s="14">
        <f t="shared" si="86"/>
        <v>17.337499999999999</v>
      </c>
      <c r="G125" s="14">
        <v>13.75</v>
      </c>
      <c r="H125" s="14">
        <f t="shared" si="87"/>
        <v>13.0625</v>
      </c>
      <c r="I125" s="14">
        <v>11.25</v>
      </c>
      <c r="J125" s="14">
        <f t="shared" si="88"/>
        <v>10.6875</v>
      </c>
      <c r="K125" s="14">
        <v>10.749999999999998</v>
      </c>
      <c r="L125" s="47">
        <f t="shared" si="89"/>
        <v>10.212499999999999</v>
      </c>
    </row>
    <row r="126" spans="1:12" s="18" customFormat="1" x14ac:dyDescent="0.25">
      <c r="A126" s="20" t="s">
        <v>220</v>
      </c>
      <c r="B126" s="14">
        <v>2300</v>
      </c>
      <c r="C126" s="14">
        <v>65</v>
      </c>
      <c r="D126" s="14">
        <f t="shared" si="85"/>
        <v>61.75</v>
      </c>
      <c r="E126" s="14">
        <v>28.5</v>
      </c>
      <c r="F126" s="14">
        <f t="shared" si="86"/>
        <v>27.074999999999999</v>
      </c>
      <c r="G126" s="14">
        <v>22.5</v>
      </c>
      <c r="H126" s="14">
        <f t="shared" si="87"/>
        <v>21.375</v>
      </c>
      <c r="I126" s="14">
        <v>21.25</v>
      </c>
      <c r="J126" s="14">
        <f t="shared" si="88"/>
        <v>20.1875</v>
      </c>
      <c r="K126" s="14">
        <v>20.499999999999996</v>
      </c>
      <c r="L126" s="47">
        <f t="shared" si="89"/>
        <v>19.474999999999998</v>
      </c>
    </row>
    <row r="127" spans="1:12" s="18" customFormat="1" x14ac:dyDescent="0.25">
      <c r="A127" s="20" t="s">
        <v>221</v>
      </c>
      <c r="B127" s="14">
        <v>3370</v>
      </c>
      <c r="C127" s="14">
        <v>96.25</v>
      </c>
      <c r="D127" s="14">
        <f t="shared" si="85"/>
        <v>91.4375</v>
      </c>
      <c r="E127" s="14">
        <v>42.249999999999993</v>
      </c>
      <c r="F127" s="14">
        <f t="shared" si="86"/>
        <v>40.137499999999996</v>
      </c>
      <c r="G127" s="14">
        <v>33.75</v>
      </c>
      <c r="H127" s="14">
        <f t="shared" si="87"/>
        <v>32.0625</v>
      </c>
      <c r="I127" s="14">
        <v>32.5</v>
      </c>
      <c r="J127" s="14">
        <f t="shared" si="88"/>
        <v>30.875</v>
      </c>
      <c r="K127" s="14">
        <v>25.25</v>
      </c>
      <c r="L127" s="47">
        <f>K127-(K127*5%)</f>
        <v>23.987500000000001</v>
      </c>
    </row>
    <row r="128" spans="1:12" s="18" customFormat="1" x14ac:dyDescent="0.25">
      <c r="A128" s="20" t="s">
        <v>222</v>
      </c>
      <c r="B128" s="14">
        <v>2730</v>
      </c>
      <c r="C128" s="14">
        <v>76.5</v>
      </c>
      <c r="D128" s="14">
        <f t="shared" si="85"/>
        <v>72.674999999999997</v>
      </c>
      <c r="E128" s="14">
        <v>33.5</v>
      </c>
      <c r="F128" s="14">
        <f t="shared" si="86"/>
        <v>31.824999999999999</v>
      </c>
      <c r="G128" s="14">
        <v>25.75</v>
      </c>
      <c r="H128" s="14">
        <f t="shared" si="87"/>
        <v>24.462499999999999</v>
      </c>
      <c r="I128" s="14">
        <v>23.5</v>
      </c>
      <c r="J128" s="14">
        <f t="shared" si="88"/>
        <v>22.324999999999999</v>
      </c>
      <c r="K128" s="14">
        <v>22.750000000000004</v>
      </c>
      <c r="L128" s="47">
        <f t="shared" si="89"/>
        <v>21.612500000000004</v>
      </c>
    </row>
    <row r="129" spans="1:12" s="18" customFormat="1" x14ac:dyDescent="0.25">
      <c r="A129" s="20" t="s">
        <v>223</v>
      </c>
      <c r="B129" s="14">
        <v>8200</v>
      </c>
      <c r="C129" s="14">
        <v>228.24999999999997</v>
      </c>
      <c r="D129" s="14">
        <f t="shared" si="85"/>
        <v>216.83749999999998</v>
      </c>
      <c r="E129" s="14">
        <v>100</v>
      </c>
      <c r="F129" s="14">
        <f t="shared" si="86"/>
        <v>95</v>
      </c>
      <c r="G129" s="14">
        <v>77</v>
      </c>
      <c r="H129" s="14">
        <f t="shared" si="87"/>
        <v>73.150000000000006</v>
      </c>
      <c r="I129" s="14">
        <v>70.25</v>
      </c>
      <c r="J129" s="14">
        <f t="shared" si="88"/>
        <v>66.737499999999997</v>
      </c>
      <c r="K129" s="14">
        <v>68</v>
      </c>
      <c r="L129" s="47">
        <f t="shared" si="89"/>
        <v>64.599999999999994</v>
      </c>
    </row>
    <row r="130" spans="1:12" s="18" customFormat="1" x14ac:dyDescent="0.25">
      <c r="A130" s="20" t="s">
        <v>224</v>
      </c>
      <c r="B130" s="14">
        <v>5590</v>
      </c>
      <c r="C130" s="14">
        <v>181.25</v>
      </c>
      <c r="D130" s="14">
        <f t="shared" si="85"/>
        <v>172.1875</v>
      </c>
      <c r="E130" s="14">
        <v>81.25</v>
      </c>
      <c r="F130" s="14">
        <f t="shared" si="86"/>
        <v>77.1875</v>
      </c>
      <c r="G130" s="14">
        <v>65</v>
      </c>
      <c r="H130" s="14">
        <f t="shared" si="87"/>
        <v>61.75</v>
      </c>
      <c r="I130" s="14">
        <v>55.999999999999993</v>
      </c>
      <c r="J130" s="14">
        <f t="shared" si="88"/>
        <v>53.199999999999996</v>
      </c>
      <c r="K130" s="14">
        <v>47.5</v>
      </c>
      <c r="L130" s="47">
        <f t="shared" si="89"/>
        <v>45.125</v>
      </c>
    </row>
    <row r="131" spans="1:12" s="18" customFormat="1" x14ac:dyDescent="0.25">
      <c r="A131" s="21" t="s">
        <v>225</v>
      </c>
      <c r="B131" s="15">
        <v>7770</v>
      </c>
      <c r="C131" s="15">
        <v>218.75</v>
      </c>
      <c r="D131" s="15">
        <f t="shared" si="85"/>
        <v>207.8125</v>
      </c>
      <c r="E131" s="15">
        <v>93.75</v>
      </c>
      <c r="F131" s="15">
        <f t="shared" si="86"/>
        <v>89.0625</v>
      </c>
      <c r="G131" s="15">
        <v>72.5</v>
      </c>
      <c r="H131" s="15">
        <f t="shared" si="87"/>
        <v>68.875</v>
      </c>
      <c r="I131" s="15">
        <v>65</v>
      </c>
      <c r="J131" s="15">
        <f t="shared" si="88"/>
        <v>61.75</v>
      </c>
      <c r="K131" s="15">
        <v>56.25</v>
      </c>
      <c r="L131" s="48">
        <f t="shared" si="89"/>
        <v>53.4375</v>
      </c>
    </row>
    <row r="132" spans="1:12" s="18" customFormat="1" x14ac:dyDescent="0.25">
      <c r="A132" s="23" t="s">
        <v>260</v>
      </c>
    </row>
    <row r="133" spans="1:12" s="18" customFormat="1" x14ac:dyDescent="0.25">
      <c r="A133" s="22"/>
    </row>
    <row r="134" spans="1:12" s="18" customFormat="1" ht="18.75" x14ac:dyDescent="0.3">
      <c r="A134" s="228" t="s">
        <v>262</v>
      </c>
      <c r="B134" s="51"/>
      <c r="C134" s="51"/>
      <c r="D134" s="51"/>
      <c r="E134" s="51"/>
      <c r="F134" s="51"/>
      <c r="G134" s="35"/>
      <c r="H134" s="51"/>
      <c r="I134" s="51"/>
      <c r="J134" s="51"/>
      <c r="K134" s="51"/>
      <c r="L134" s="135"/>
    </row>
    <row r="135" spans="1:12" s="18" customFormat="1" ht="30" x14ac:dyDescent="0.25">
      <c r="A135" s="28"/>
      <c r="B135" s="220" t="s">
        <v>257</v>
      </c>
      <c r="C135" s="220" t="s">
        <v>542</v>
      </c>
      <c r="D135" s="220" t="s">
        <v>503</v>
      </c>
      <c r="E135" s="220" t="s">
        <v>543</v>
      </c>
      <c r="F135" s="220" t="s">
        <v>503</v>
      </c>
      <c r="G135" s="222" t="s">
        <v>544</v>
      </c>
      <c r="H135" s="220" t="s">
        <v>503</v>
      </c>
      <c r="I135" s="220" t="s">
        <v>545</v>
      </c>
      <c r="J135" s="220" t="s">
        <v>503</v>
      </c>
      <c r="K135" s="220" t="s">
        <v>546</v>
      </c>
      <c r="L135" s="221" t="s">
        <v>503</v>
      </c>
    </row>
    <row r="136" spans="1:12" s="18" customFormat="1" x14ac:dyDescent="0.25">
      <c r="A136" s="20" t="s">
        <v>263</v>
      </c>
      <c r="B136" s="24">
        <v>30</v>
      </c>
      <c r="C136" s="29" t="s">
        <v>264</v>
      </c>
      <c r="D136" s="29"/>
      <c r="E136" s="29" t="s">
        <v>264</v>
      </c>
      <c r="F136" s="29"/>
      <c r="G136" s="29" t="s">
        <v>264</v>
      </c>
      <c r="H136" s="29"/>
      <c r="I136" s="29" t="s">
        <v>264</v>
      </c>
      <c r="J136" s="29"/>
      <c r="K136" s="29" t="s">
        <v>264</v>
      </c>
      <c r="L136" s="46"/>
    </row>
    <row r="137" spans="1:12" s="18" customFormat="1" x14ac:dyDescent="0.25">
      <c r="A137" s="20" t="s">
        <v>265</v>
      </c>
      <c r="B137" s="24">
        <v>170</v>
      </c>
      <c r="C137" s="29" t="s">
        <v>264</v>
      </c>
      <c r="D137" s="29"/>
      <c r="E137" s="29" t="s">
        <v>264</v>
      </c>
      <c r="F137" s="29"/>
      <c r="G137" s="29" t="s">
        <v>264</v>
      </c>
      <c r="H137" s="29"/>
      <c r="I137" s="29" t="s">
        <v>264</v>
      </c>
      <c r="J137" s="29"/>
      <c r="K137" s="29" t="s">
        <v>264</v>
      </c>
      <c r="L137" s="46"/>
    </row>
    <row r="138" spans="1:12" s="18" customFormat="1" x14ac:dyDescent="0.25">
      <c r="A138" s="20" t="s">
        <v>266</v>
      </c>
      <c r="B138" s="29" t="s">
        <v>264</v>
      </c>
      <c r="C138" s="24">
        <v>66.510000000000005</v>
      </c>
      <c r="D138" s="14">
        <f t="shared" ref="D138:D140" si="90">C138-(C138*5%)</f>
        <v>63.184500000000007</v>
      </c>
      <c r="E138" s="24">
        <v>33.25</v>
      </c>
      <c r="F138" s="14">
        <f t="shared" ref="F138:F140" si="91">E138-(E138*5%)</f>
        <v>31.587499999999999</v>
      </c>
      <c r="G138" s="24">
        <v>22.17</v>
      </c>
      <c r="H138" s="14">
        <f t="shared" ref="H138:H140" si="92">G138-(G138*5%)</f>
        <v>21.061500000000002</v>
      </c>
      <c r="I138" s="24">
        <v>17.46</v>
      </c>
      <c r="J138" s="14">
        <f t="shared" ref="J138:J140" si="93">I138-(I138*5%)</f>
        <v>16.587</v>
      </c>
      <c r="K138" s="24">
        <v>14.63</v>
      </c>
      <c r="L138" s="47">
        <f t="shared" ref="L138:L140" si="94">K138-(K138*5%)</f>
        <v>13.8985</v>
      </c>
    </row>
    <row r="139" spans="1:12" s="18" customFormat="1" x14ac:dyDescent="0.25">
      <c r="A139" s="20" t="s">
        <v>267</v>
      </c>
      <c r="B139" s="29" t="s">
        <v>264</v>
      </c>
      <c r="C139" s="24">
        <v>377.43</v>
      </c>
      <c r="D139" s="14">
        <f t="shared" si="90"/>
        <v>358.55849999999998</v>
      </c>
      <c r="E139" s="24">
        <v>188.71</v>
      </c>
      <c r="F139" s="14">
        <f t="shared" si="91"/>
        <v>179.27450000000002</v>
      </c>
      <c r="G139" s="24">
        <v>125.81</v>
      </c>
      <c r="H139" s="14">
        <f t="shared" si="92"/>
        <v>119.51950000000001</v>
      </c>
      <c r="I139" s="24">
        <v>99.57</v>
      </c>
      <c r="J139" s="14">
        <f t="shared" si="93"/>
        <v>94.591499999999996</v>
      </c>
      <c r="K139" s="24">
        <v>83.82</v>
      </c>
      <c r="L139" s="47">
        <f t="shared" si="94"/>
        <v>79.628999999999991</v>
      </c>
    </row>
    <row r="140" spans="1:12" s="18" customFormat="1" x14ac:dyDescent="0.25">
      <c r="A140" s="21" t="s">
        <v>268</v>
      </c>
      <c r="B140" s="30" t="s">
        <v>264</v>
      </c>
      <c r="C140" s="25">
        <v>654.01606425702812</v>
      </c>
      <c r="D140" s="15">
        <f t="shared" si="90"/>
        <v>621.31526104417674</v>
      </c>
      <c r="E140" s="25">
        <v>327.00803212851406</v>
      </c>
      <c r="F140" s="15">
        <f t="shared" si="91"/>
        <v>310.65763052208837</v>
      </c>
      <c r="G140" s="25">
        <v>218.0053547523427</v>
      </c>
      <c r="H140" s="15">
        <f t="shared" si="92"/>
        <v>207.10508701472557</v>
      </c>
      <c r="I140" s="25">
        <v>163.50401606425703</v>
      </c>
      <c r="J140" s="15">
        <f t="shared" si="93"/>
        <v>155.32881526104418</v>
      </c>
      <c r="K140" s="25">
        <v>130.80321285140562</v>
      </c>
      <c r="L140" s="48">
        <f t="shared" si="94"/>
        <v>124.26305220883533</v>
      </c>
    </row>
    <row r="141" spans="1:12" s="18" customFormat="1" x14ac:dyDescent="0.25">
      <c r="A141" s="22"/>
    </row>
    <row r="142" spans="1:12" s="18" customFormat="1" ht="18.75" x14ac:dyDescent="0.3">
      <c r="A142" s="228" t="s">
        <v>269</v>
      </c>
      <c r="B142" s="51"/>
      <c r="C142" s="51"/>
      <c r="D142" s="51"/>
      <c r="E142" s="51"/>
      <c r="F142" s="51"/>
      <c r="G142" s="51"/>
      <c r="H142" s="51"/>
      <c r="I142" s="51"/>
      <c r="J142" s="51"/>
      <c r="K142" s="51"/>
      <c r="L142" s="135"/>
    </row>
    <row r="143" spans="1:12" s="18" customFormat="1" ht="30" x14ac:dyDescent="0.25">
      <c r="A143" s="28"/>
      <c r="B143" s="220" t="s">
        <v>257</v>
      </c>
      <c r="C143" s="220" t="s">
        <v>542</v>
      </c>
      <c r="D143" s="220" t="s">
        <v>503</v>
      </c>
      <c r="E143" s="220" t="s">
        <v>543</v>
      </c>
      <c r="F143" s="220" t="s">
        <v>503</v>
      </c>
      <c r="G143" s="222" t="s">
        <v>544</v>
      </c>
      <c r="H143" s="220" t="s">
        <v>503</v>
      </c>
      <c r="I143" s="220" t="s">
        <v>545</v>
      </c>
      <c r="J143" s="220" t="s">
        <v>503</v>
      </c>
      <c r="K143" s="220" t="s">
        <v>546</v>
      </c>
      <c r="L143" s="221" t="s">
        <v>503</v>
      </c>
    </row>
    <row r="144" spans="1:12" s="18" customFormat="1" x14ac:dyDescent="0.25">
      <c r="A144" s="20" t="s">
        <v>270</v>
      </c>
      <c r="B144" s="24">
        <v>53</v>
      </c>
      <c r="C144" s="29" t="s">
        <v>264</v>
      </c>
      <c r="D144" s="29"/>
      <c r="E144" s="29" t="s">
        <v>264</v>
      </c>
      <c r="F144" s="29"/>
      <c r="G144" s="29" t="s">
        <v>264</v>
      </c>
      <c r="H144" s="29"/>
      <c r="I144" s="29" t="s">
        <v>264</v>
      </c>
      <c r="J144" s="29"/>
      <c r="K144" s="29" t="s">
        <v>264</v>
      </c>
      <c r="L144" s="46"/>
    </row>
    <row r="145" spans="1:12" s="18" customFormat="1" x14ac:dyDescent="0.25">
      <c r="A145" s="20" t="s">
        <v>271</v>
      </c>
      <c r="B145" s="24">
        <v>53</v>
      </c>
      <c r="C145" s="29" t="s">
        <v>264</v>
      </c>
      <c r="D145" s="29"/>
      <c r="E145" s="29" t="s">
        <v>264</v>
      </c>
      <c r="F145" s="29"/>
      <c r="G145" s="29" t="s">
        <v>264</v>
      </c>
      <c r="H145" s="29"/>
      <c r="I145" s="29" t="s">
        <v>264</v>
      </c>
      <c r="J145" s="29"/>
      <c r="K145" s="29" t="s">
        <v>264</v>
      </c>
      <c r="L145" s="46"/>
    </row>
    <row r="146" spans="1:12" s="18" customFormat="1" x14ac:dyDescent="0.25">
      <c r="A146" s="20" t="s">
        <v>272</v>
      </c>
      <c r="B146" s="14">
        <v>56</v>
      </c>
      <c r="C146" s="29" t="s">
        <v>264</v>
      </c>
      <c r="D146" s="29"/>
      <c r="E146" s="29" t="s">
        <v>264</v>
      </c>
      <c r="F146" s="29"/>
      <c r="G146" s="29" t="s">
        <v>264</v>
      </c>
      <c r="H146" s="29"/>
      <c r="I146" s="29" t="s">
        <v>264</v>
      </c>
      <c r="J146" s="29"/>
      <c r="K146" s="29" t="s">
        <v>264</v>
      </c>
      <c r="L146" s="46"/>
    </row>
    <row r="147" spans="1:12" s="18" customFormat="1" x14ac:dyDescent="0.25">
      <c r="A147" s="20" t="s">
        <v>273</v>
      </c>
      <c r="B147" s="14">
        <v>56</v>
      </c>
      <c r="C147" s="29" t="s">
        <v>264</v>
      </c>
      <c r="D147" s="29"/>
      <c r="E147" s="29" t="s">
        <v>264</v>
      </c>
      <c r="F147" s="29"/>
      <c r="G147" s="29" t="s">
        <v>264</v>
      </c>
      <c r="H147" s="29"/>
      <c r="I147" s="29" t="s">
        <v>264</v>
      </c>
      <c r="J147" s="29"/>
      <c r="K147" s="29" t="s">
        <v>264</v>
      </c>
      <c r="L147" s="46"/>
    </row>
    <row r="148" spans="1:12" s="18" customFormat="1" x14ac:dyDescent="0.25">
      <c r="A148" s="20" t="s">
        <v>274</v>
      </c>
      <c r="B148" s="14">
        <v>68</v>
      </c>
      <c r="C148" s="29" t="s">
        <v>264</v>
      </c>
      <c r="D148" s="29"/>
      <c r="E148" s="29" t="s">
        <v>264</v>
      </c>
      <c r="F148" s="29"/>
      <c r="G148" s="29" t="s">
        <v>264</v>
      </c>
      <c r="H148" s="29"/>
      <c r="I148" s="29" t="s">
        <v>264</v>
      </c>
      <c r="J148" s="29"/>
      <c r="K148" s="29" t="s">
        <v>264</v>
      </c>
      <c r="L148" s="46"/>
    </row>
    <row r="149" spans="1:12" s="18" customFormat="1" x14ac:dyDescent="0.25">
      <c r="A149" s="20" t="s">
        <v>275</v>
      </c>
      <c r="B149" s="29" t="s">
        <v>264</v>
      </c>
      <c r="C149" s="24">
        <v>17.952127659574469</v>
      </c>
      <c r="D149" s="14">
        <f t="shared" ref="D149:D153" si="95">C149-(C149*5%)</f>
        <v>17.054521276595747</v>
      </c>
      <c r="E149" s="24">
        <v>8.9760638297872344</v>
      </c>
      <c r="F149" s="14">
        <f t="shared" ref="F149:F153" si="96">E149-(E149*5%)</f>
        <v>8.5272606382978733</v>
      </c>
      <c r="G149" s="24">
        <v>5.9840425531914896</v>
      </c>
      <c r="H149" s="14">
        <f t="shared" ref="H149:H153" si="97">G149-(G149*5%)</f>
        <v>5.6848404255319149</v>
      </c>
      <c r="I149" s="24">
        <v>4.4880319148936172</v>
      </c>
      <c r="J149" s="14">
        <f t="shared" ref="J149:J153" si="98">I149-(I149*5%)</f>
        <v>4.2636303191489366</v>
      </c>
      <c r="K149" s="24">
        <v>3.5904255319148937</v>
      </c>
      <c r="L149" s="47">
        <f t="shared" ref="L149:L153" si="99">K149-(K149*5%)</f>
        <v>3.4109042553191489</v>
      </c>
    </row>
    <row r="150" spans="1:12" s="18" customFormat="1" x14ac:dyDescent="0.25">
      <c r="A150" s="20" t="s">
        <v>276</v>
      </c>
      <c r="B150" s="29" t="s">
        <v>264</v>
      </c>
      <c r="C150" s="24">
        <v>14.182180851063832</v>
      </c>
      <c r="D150" s="14">
        <f t="shared" si="95"/>
        <v>13.473071808510641</v>
      </c>
      <c r="E150" s="24">
        <v>7.0910904255319158</v>
      </c>
      <c r="F150" s="14">
        <f t="shared" si="96"/>
        <v>6.7365359042553203</v>
      </c>
      <c r="G150" s="24">
        <v>4.7273936170212769</v>
      </c>
      <c r="H150" s="14">
        <f t="shared" si="97"/>
        <v>4.4910239361702127</v>
      </c>
      <c r="I150" s="24">
        <v>3.5455452127659579</v>
      </c>
      <c r="J150" s="14">
        <f t="shared" si="98"/>
        <v>3.3682679521276602</v>
      </c>
      <c r="K150" s="24">
        <v>2.8364361702127661</v>
      </c>
      <c r="L150" s="47">
        <f t="shared" si="99"/>
        <v>2.6946143617021279</v>
      </c>
    </row>
    <row r="151" spans="1:12" s="18" customFormat="1" x14ac:dyDescent="0.25">
      <c r="A151" s="20" t="s">
        <v>277</v>
      </c>
      <c r="B151" s="29" t="s">
        <v>264</v>
      </c>
      <c r="C151" s="24">
        <v>35.724734042553187</v>
      </c>
      <c r="D151" s="14">
        <f t="shared" si="95"/>
        <v>33.938497340425528</v>
      </c>
      <c r="E151" s="24">
        <v>17.862367021276594</v>
      </c>
      <c r="F151" s="14">
        <f t="shared" si="96"/>
        <v>16.969248670212764</v>
      </c>
      <c r="G151" s="24">
        <v>11.908244680851062</v>
      </c>
      <c r="H151" s="14">
        <f t="shared" si="97"/>
        <v>11.312832446808509</v>
      </c>
      <c r="I151" s="24">
        <v>8.9311835106382969</v>
      </c>
      <c r="J151" s="14">
        <f t="shared" si="98"/>
        <v>8.4846243351063819</v>
      </c>
      <c r="K151" s="24">
        <v>7.144946808510638</v>
      </c>
      <c r="L151" s="47">
        <f t="shared" si="99"/>
        <v>6.7876994680851057</v>
      </c>
    </row>
    <row r="152" spans="1:12" s="18" customFormat="1" x14ac:dyDescent="0.25">
      <c r="A152" s="20" t="s">
        <v>278</v>
      </c>
      <c r="B152" s="29" t="s">
        <v>264</v>
      </c>
      <c r="C152" s="24">
        <v>143.4375</v>
      </c>
      <c r="D152" s="14">
        <f t="shared" si="95"/>
        <v>136.265625</v>
      </c>
      <c r="E152" s="24">
        <v>71.71875</v>
      </c>
      <c r="F152" s="14">
        <f t="shared" si="96"/>
        <v>68.1328125</v>
      </c>
      <c r="G152" s="24">
        <v>47.8125</v>
      </c>
      <c r="H152" s="14">
        <f t="shared" si="97"/>
        <v>45.421875</v>
      </c>
      <c r="I152" s="24">
        <v>35.859375</v>
      </c>
      <c r="J152" s="14">
        <f t="shared" si="98"/>
        <v>34.06640625</v>
      </c>
      <c r="K152" s="24">
        <v>28.6875</v>
      </c>
      <c r="L152" s="47">
        <f t="shared" si="99"/>
        <v>27.253125000000001</v>
      </c>
    </row>
    <row r="153" spans="1:12" s="18" customFormat="1" x14ac:dyDescent="0.25">
      <c r="A153" s="20" t="s">
        <v>279</v>
      </c>
      <c r="B153" s="29" t="s">
        <v>264</v>
      </c>
      <c r="C153" s="24">
        <v>35.724734042553187</v>
      </c>
      <c r="D153" s="14">
        <f t="shared" si="95"/>
        <v>33.938497340425528</v>
      </c>
      <c r="E153" s="24">
        <v>17.862367021276594</v>
      </c>
      <c r="F153" s="14">
        <f t="shared" si="96"/>
        <v>16.969248670212764</v>
      </c>
      <c r="G153" s="24">
        <v>11.908244680851062</v>
      </c>
      <c r="H153" s="14">
        <f t="shared" si="97"/>
        <v>11.312832446808509</v>
      </c>
      <c r="I153" s="24">
        <v>8.9311835106382969</v>
      </c>
      <c r="J153" s="14">
        <f t="shared" si="98"/>
        <v>8.4846243351063819</v>
      </c>
      <c r="K153" s="24">
        <v>7.144946808510638</v>
      </c>
      <c r="L153" s="47">
        <f t="shared" si="99"/>
        <v>6.7876994680851057</v>
      </c>
    </row>
    <row r="154" spans="1:12" s="18" customFormat="1" x14ac:dyDescent="0.25">
      <c r="A154" s="21"/>
      <c r="B154" s="31"/>
      <c r="C154" s="31"/>
      <c r="D154" s="31"/>
      <c r="E154" s="31"/>
      <c r="F154" s="31"/>
      <c r="G154" s="31"/>
      <c r="H154" s="31"/>
      <c r="I154" s="31"/>
      <c r="J154" s="31"/>
      <c r="K154" s="31"/>
      <c r="L154" s="32"/>
    </row>
    <row r="155" spans="1:12" s="18" customFormat="1" x14ac:dyDescent="0.25">
      <c r="A155" s="22"/>
    </row>
    <row r="156" spans="1:12" s="18" customFormat="1" ht="18.75" x14ac:dyDescent="0.3">
      <c r="A156" s="83" t="s">
        <v>280</v>
      </c>
      <c r="B156" s="51"/>
      <c r="C156" s="51"/>
      <c r="D156" s="51"/>
      <c r="E156" s="51"/>
      <c r="F156" s="51"/>
      <c r="G156" s="52"/>
    </row>
    <row r="157" spans="1:12" s="18" customFormat="1" ht="30" x14ac:dyDescent="0.25">
      <c r="A157" s="20"/>
      <c r="B157" s="222" t="s">
        <v>257</v>
      </c>
      <c r="C157" s="222" t="s">
        <v>169</v>
      </c>
      <c r="D157" s="232" t="s">
        <v>503</v>
      </c>
      <c r="E157" s="33"/>
      <c r="F157" s="33"/>
      <c r="G157" s="46"/>
    </row>
    <row r="158" spans="1:12" s="18" customFormat="1" x14ac:dyDescent="0.25">
      <c r="A158" s="20" t="s">
        <v>281</v>
      </c>
      <c r="B158" s="29" t="s">
        <v>264</v>
      </c>
      <c r="C158" s="24">
        <v>271</v>
      </c>
      <c r="D158" s="14">
        <f t="shared" ref="D158:D164" si="100">C158-(C158*5%)</f>
        <v>257.45</v>
      </c>
      <c r="E158" s="53"/>
      <c r="F158" s="33"/>
      <c r="G158" s="46"/>
    </row>
    <row r="159" spans="1:12" s="18" customFormat="1" x14ac:dyDescent="0.25">
      <c r="A159" s="20" t="s">
        <v>282</v>
      </c>
      <c r="B159" s="29" t="s">
        <v>264</v>
      </c>
      <c r="C159" s="24">
        <v>170</v>
      </c>
      <c r="D159" s="14">
        <f t="shared" si="100"/>
        <v>161.5</v>
      </c>
      <c r="E159" s="53"/>
      <c r="F159" s="33"/>
      <c r="G159" s="46"/>
    </row>
    <row r="160" spans="1:12" s="18" customFormat="1" x14ac:dyDescent="0.25">
      <c r="A160" s="20" t="s">
        <v>283</v>
      </c>
      <c r="B160" s="29" t="s">
        <v>264</v>
      </c>
      <c r="C160" s="24">
        <v>103</v>
      </c>
      <c r="D160" s="14">
        <f t="shared" si="100"/>
        <v>97.85</v>
      </c>
      <c r="E160" s="53"/>
      <c r="F160" s="33"/>
      <c r="G160" s="46"/>
    </row>
    <row r="161" spans="1:7" s="18" customFormat="1" x14ac:dyDescent="0.25">
      <c r="A161" s="20" t="s">
        <v>284</v>
      </c>
      <c r="B161" s="29" t="s">
        <v>264</v>
      </c>
      <c r="C161" s="24">
        <v>60</v>
      </c>
      <c r="D161" s="14">
        <f t="shared" si="100"/>
        <v>57</v>
      </c>
      <c r="E161" s="53"/>
      <c r="F161" s="33"/>
      <c r="G161" s="46"/>
    </row>
    <row r="162" spans="1:7" s="18" customFormat="1" x14ac:dyDescent="0.25">
      <c r="A162" s="20" t="s">
        <v>285</v>
      </c>
      <c r="B162" s="29" t="s">
        <v>264</v>
      </c>
      <c r="C162" s="24">
        <v>35</v>
      </c>
      <c r="D162" s="14">
        <f t="shared" si="100"/>
        <v>33.25</v>
      </c>
      <c r="E162" s="53"/>
      <c r="F162" s="33"/>
      <c r="G162" s="46"/>
    </row>
    <row r="163" spans="1:7" s="18" customFormat="1" x14ac:dyDescent="0.25">
      <c r="A163" s="20" t="s">
        <v>286</v>
      </c>
      <c r="B163" s="29" t="s">
        <v>264</v>
      </c>
      <c r="C163" s="24">
        <v>23</v>
      </c>
      <c r="D163" s="14">
        <f t="shared" si="100"/>
        <v>21.85</v>
      </c>
      <c r="E163" s="53"/>
      <c r="F163" s="33"/>
      <c r="G163" s="46"/>
    </row>
    <row r="164" spans="1:7" s="18" customFormat="1" x14ac:dyDescent="0.25">
      <c r="A164" s="21" t="s">
        <v>287</v>
      </c>
      <c r="B164" s="30" t="s">
        <v>264</v>
      </c>
      <c r="C164" s="25">
        <v>14</v>
      </c>
      <c r="D164" s="15">
        <f t="shared" si="100"/>
        <v>13.3</v>
      </c>
      <c r="E164" s="54"/>
      <c r="F164" s="31"/>
      <c r="G164" s="32"/>
    </row>
    <row r="165" spans="1:7" s="18" customFormat="1" x14ac:dyDescent="0.25">
      <c r="A165" s="34"/>
      <c r="B165" s="33"/>
      <c r="C165" s="33"/>
      <c r="D165" s="33"/>
      <c r="E165" s="33"/>
      <c r="F165" s="33"/>
      <c r="G165" s="33"/>
    </row>
    <row r="166" spans="1:7" s="18" customFormat="1" ht="174.75" customHeight="1" x14ac:dyDescent="0.25">
      <c r="A166" s="87" t="s">
        <v>110</v>
      </c>
    </row>
    <row r="167" spans="1:7" s="18" customFormat="1" x14ac:dyDescent="0.25">
      <c r="A167" s="22"/>
    </row>
    <row r="168" spans="1:7" s="18" customFormat="1" ht="47.25" x14ac:dyDescent="0.25">
      <c r="A168" s="88" t="s">
        <v>189</v>
      </c>
    </row>
    <row r="169" spans="1:7" s="18" customFormat="1" ht="15.75" x14ac:dyDescent="0.25">
      <c r="A169" s="89"/>
    </row>
    <row r="170" spans="1:7" s="18" customFormat="1" ht="110.25" x14ac:dyDescent="0.25">
      <c r="A170" s="90" t="s">
        <v>109</v>
      </c>
    </row>
    <row r="171" spans="1:7" s="18" customFormat="1" ht="15.75" x14ac:dyDescent="0.25">
      <c r="A171" s="91"/>
    </row>
    <row r="172" spans="1:7" s="18" customFormat="1" ht="189" x14ac:dyDescent="0.25">
      <c r="A172" s="90" t="s">
        <v>110</v>
      </c>
    </row>
    <row r="173" spans="1:7" s="18" customFormat="1" x14ac:dyDescent="0.25"/>
    <row r="174" spans="1:7" s="18" customFormat="1" x14ac:dyDescent="0.25">
      <c r="A174" s="22"/>
    </row>
    <row r="175" spans="1:7" s="18" customFormat="1" x14ac:dyDescent="0.25">
      <c r="A175" s="22"/>
    </row>
    <row r="176" spans="1:7" s="18" customFormat="1" x14ac:dyDescent="0.25">
      <c r="A176" s="22"/>
    </row>
    <row r="177" spans="1:1" s="18" customFormat="1" x14ac:dyDescent="0.25">
      <c r="A177" s="22"/>
    </row>
    <row r="178" spans="1:1" s="18" customFormat="1" x14ac:dyDescent="0.25">
      <c r="A178" s="22"/>
    </row>
    <row r="179" spans="1:1" s="18" customFormat="1" x14ac:dyDescent="0.25">
      <c r="A179" s="22"/>
    </row>
    <row r="180" spans="1:1" s="18" customFormat="1" x14ac:dyDescent="0.25">
      <c r="A180" s="22"/>
    </row>
    <row r="181" spans="1:1" s="18" customFormat="1" x14ac:dyDescent="0.25">
      <c r="A181" s="22"/>
    </row>
  </sheetData>
  <mergeCells count="3">
    <mergeCell ref="C55:G55"/>
    <mergeCell ref="C102:G102"/>
    <mergeCell ref="C118:G118"/>
  </mergeCells>
  <pageMargins left="0.7" right="0.7" top="0.75" bottom="0.75" header="0.3" footer="0.3"/>
  <pageSetup orientation="portrait" r:id="rId1"/>
  <headerFooter>
    <oddFooter>&amp;L&amp;1#&amp;"Calibri"&amp;8&amp;K000000Sensitivity: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2304-7DF2-43FB-B6BC-6E5B1B6B4025}">
  <dimension ref="A1:O99"/>
  <sheetViews>
    <sheetView topLeftCell="A13" workbookViewId="0">
      <selection activeCell="R17" sqref="R17"/>
    </sheetView>
  </sheetViews>
  <sheetFormatPr defaultRowHeight="15" x14ac:dyDescent="0.25"/>
  <cols>
    <col min="1" max="1" width="36.5703125" style="114" customWidth="1"/>
    <col min="2" max="2" width="9.28515625" style="192" customWidth="1"/>
    <col min="3" max="3" width="8.7109375" style="192" customWidth="1"/>
    <col min="4" max="4" width="8.28515625" style="192" customWidth="1"/>
    <col min="5" max="5" width="8.5703125" style="192" customWidth="1"/>
    <col min="6" max="6" width="8.28515625" style="192" customWidth="1"/>
    <col min="7" max="7" width="8.42578125" style="192" customWidth="1"/>
    <col min="8" max="8" width="8.140625" style="192" customWidth="1"/>
    <col min="9" max="9" width="8.85546875" style="114" customWidth="1"/>
    <col min="10" max="10" width="8.140625" style="114" customWidth="1"/>
    <col min="11" max="11" width="8.85546875" style="114" customWidth="1"/>
    <col min="12" max="12" width="7.85546875" style="114" customWidth="1"/>
    <col min="13" max="13" width="9.140625" style="114" customWidth="1"/>
    <col min="14" max="14" width="8" style="114" customWidth="1"/>
    <col min="15" max="15" width="8.85546875" style="114" customWidth="1"/>
    <col min="16" max="16384" width="9.140625" style="114"/>
  </cols>
  <sheetData>
    <row r="1" spans="1:15" ht="37.5" x14ac:dyDescent="0.3">
      <c r="A1" s="233" t="s">
        <v>790</v>
      </c>
    </row>
    <row r="2" spans="1:15" ht="90" x14ac:dyDescent="0.25">
      <c r="A2" s="201" t="s">
        <v>794</v>
      </c>
    </row>
    <row r="3" spans="1:15" ht="18.75" x14ac:dyDescent="0.3">
      <c r="A3" s="346" t="s">
        <v>288</v>
      </c>
      <c r="B3" s="346"/>
      <c r="C3" s="346"/>
      <c r="D3" s="346"/>
      <c r="E3" s="346"/>
      <c r="F3" s="346"/>
      <c r="G3" s="346"/>
      <c r="H3" s="346"/>
    </row>
    <row r="4" spans="1:15" ht="18.75" x14ac:dyDescent="0.25">
      <c r="A4" s="347" t="s">
        <v>289</v>
      </c>
      <c r="B4" s="347"/>
      <c r="C4" s="347"/>
      <c r="D4" s="347"/>
      <c r="E4" s="347"/>
      <c r="F4" s="347"/>
      <c r="G4" s="347"/>
      <c r="H4" s="347"/>
    </row>
    <row r="5" spans="1:15" ht="18.75" x14ac:dyDescent="0.25">
      <c r="A5" s="348" t="s">
        <v>290</v>
      </c>
      <c r="B5" s="348"/>
      <c r="C5" s="348"/>
      <c r="D5" s="348"/>
      <c r="E5" s="348"/>
      <c r="F5" s="348"/>
      <c r="G5" s="348"/>
      <c r="H5" s="348"/>
    </row>
    <row r="6" spans="1:15" x14ac:dyDescent="0.25">
      <c r="A6" s="349" t="s">
        <v>291</v>
      </c>
      <c r="B6" s="350" t="s">
        <v>292</v>
      </c>
      <c r="C6" s="350"/>
      <c r="D6" s="350"/>
      <c r="E6" s="350"/>
      <c r="F6" s="350"/>
      <c r="G6" s="350"/>
      <c r="H6" s="350"/>
    </row>
    <row r="7" spans="1:15" ht="45" x14ac:dyDescent="0.25">
      <c r="A7" s="349"/>
      <c r="B7" s="193" t="s">
        <v>293</v>
      </c>
      <c r="C7" s="193" t="s">
        <v>503</v>
      </c>
      <c r="D7" s="193" t="s">
        <v>294</v>
      </c>
      <c r="E7" s="193" t="s">
        <v>503</v>
      </c>
      <c r="F7" s="193" t="s">
        <v>295</v>
      </c>
      <c r="G7" s="193" t="s">
        <v>503</v>
      </c>
      <c r="H7" s="193" t="s">
        <v>296</v>
      </c>
      <c r="I7" s="193" t="s">
        <v>503</v>
      </c>
      <c r="J7" s="193" t="s">
        <v>297</v>
      </c>
      <c r="K7" s="193" t="s">
        <v>503</v>
      </c>
      <c r="L7" s="193" t="s">
        <v>298</v>
      </c>
      <c r="M7" s="193" t="s">
        <v>503</v>
      </c>
      <c r="N7" s="193" t="s">
        <v>299</v>
      </c>
      <c r="O7" s="193" t="s">
        <v>503</v>
      </c>
    </row>
    <row r="8" spans="1:15" x14ac:dyDescent="0.25">
      <c r="A8" s="194" t="s">
        <v>300</v>
      </c>
      <c r="B8" s="195">
        <v>200</v>
      </c>
      <c r="C8" s="195">
        <f>B8-(B8*5%)</f>
        <v>190</v>
      </c>
      <c r="D8" s="195">
        <v>107</v>
      </c>
      <c r="E8" s="195">
        <f>D8-(D8*5%)</f>
        <v>101.65</v>
      </c>
      <c r="F8" s="195">
        <v>82</v>
      </c>
      <c r="G8" s="195">
        <f>F8-(F8*5%)</f>
        <v>77.900000000000006</v>
      </c>
      <c r="H8" s="195">
        <v>71</v>
      </c>
      <c r="I8" s="195">
        <f>H8-(H8*5%)</f>
        <v>67.45</v>
      </c>
      <c r="J8" s="195">
        <v>64</v>
      </c>
      <c r="K8" s="195">
        <f>J8-(J8*5%)</f>
        <v>60.8</v>
      </c>
      <c r="L8" s="195">
        <v>60</v>
      </c>
      <c r="M8" s="195">
        <f>L8-(L8*5%)</f>
        <v>57</v>
      </c>
      <c r="N8" s="195">
        <v>58</v>
      </c>
      <c r="O8" s="195">
        <f>N8-(N8*5%)</f>
        <v>55.1</v>
      </c>
    </row>
    <row r="9" spans="1:15" x14ac:dyDescent="0.25">
      <c r="A9" s="194" t="s">
        <v>301</v>
      </c>
      <c r="B9" s="195">
        <v>552</v>
      </c>
      <c r="C9" s="195">
        <f t="shared" ref="C9:E13" si="0">B9-(B9*5%)</f>
        <v>524.4</v>
      </c>
      <c r="D9" s="195">
        <v>284</v>
      </c>
      <c r="E9" s="195">
        <f t="shared" si="0"/>
        <v>269.8</v>
      </c>
      <c r="F9" s="195">
        <v>213</v>
      </c>
      <c r="G9" s="195">
        <f t="shared" ref="G9" si="1">F9-(F9*5%)</f>
        <v>202.35</v>
      </c>
      <c r="H9" s="195">
        <v>180</v>
      </c>
      <c r="I9" s="195">
        <f t="shared" ref="I9" si="2">H9-(H9*5%)</f>
        <v>171</v>
      </c>
      <c r="J9" s="195">
        <v>162</v>
      </c>
      <c r="K9" s="195">
        <f t="shared" ref="K9" si="3">J9-(J9*5%)</f>
        <v>153.9</v>
      </c>
      <c r="L9" s="195">
        <v>150</v>
      </c>
      <c r="M9" s="195">
        <f t="shared" ref="M9" si="4">L9-(L9*5%)</f>
        <v>142.5</v>
      </c>
      <c r="N9" s="195">
        <v>143</v>
      </c>
      <c r="O9" s="195">
        <f t="shared" ref="O9" si="5">N9-(N9*5%)</f>
        <v>135.85</v>
      </c>
    </row>
    <row r="10" spans="1:15" x14ac:dyDescent="0.25">
      <c r="A10" s="194" t="s">
        <v>302</v>
      </c>
      <c r="B10" s="195">
        <v>1276</v>
      </c>
      <c r="C10" s="195">
        <f t="shared" si="0"/>
        <v>1212.2</v>
      </c>
      <c r="D10" s="195">
        <v>635</v>
      </c>
      <c r="E10" s="195">
        <f t="shared" si="0"/>
        <v>603.25</v>
      </c>
      <c r="F10" s="195">
        <v>463</v>
      </c>
      <c r="G10" s="195">
        <f t="shared" ref="G10" si="6">F10-(F10*5%)</f>
        <v>439.85</v>
      </c>
      <c r="H10" s="195">
        <v>385</v>
      </c>
      <c r="I10" s="195">
        <f t="shared" ref="I10" si="7">H10-(H10*5%)</f>
        <v>365.75</v>
      </c>
      <c r="J10" s="195">
        <v>341</v>
      </c>
      <c r="K10" s="195">
        <f t="shared" ref="K10" si="8">J10-(J10*5%)</f>
        <v>323.95</v>
      </c>
      <c r="L10" s="195">
        <v>314</v>
      </c>
      <c r="M10" s="195">
        <f t="shared" ref="M10" si="9">L10-(L10*5%)</f>
        <v>298.3</v>
      </c>
      <c r="N10" s="195">
        <v>296</v>
      </c>
      <c r="O10" s="195">
        <f t="shared" ref="O10" si="10">N10-(N10*5%)</f>
        <v>281.2</v>
      </c>
    </row>
    <row r="11" spans="1:15" x14ac:dyDescent="0.25">
      <c r="A11" s="194" t="s">
        <v>303</v>
      </c>
      <c r="B11" s="195">
        <v>321</v>
      </c>
      <c r="C11" s="195">
        <f t="shared" si="0"/>
        <v>304.95</v>
      </c>
      <c r="D11" s="195">
        <v>164</v>
      </c>
      <c r="E11" s="195">
        <f t="shared" si="0"/>
        <v>155.80000000000001</v>
      </c>
      <c r="F11" s="195">
        <v>123</v>
      </c>
      <c r="G11" s="195">
        <f t="shared" ref="G11" si="11">F11-(F11*5%)</f>
        <v>116.85</v>
      </c>
      <c r="H11" s="195">
        <v>104</v>
      </c>
      <c r="I11" s="195">
        <f t="shared" ref="I11" si="12">H11-(H11*5%)</f>
        <v>98.8</v>
      </c>
      <c r="J11" s="195">
        <v>93</v>
      </c>
      <c r="K11" s="195">
        <f t="shared" ref="K11" si="13">J11-(J11*5%)</f>
        <v>88.35</v>
      </c>
      <c r="L11" s="195">
        <v>86</v>
      </c>
      <c r="M11" s="195">
        <f t="shared" ref="M11" si="14">L11-(L11*5%)</f>
        <v>81.7</v>
      </c>
      <c r="N11" s="195">
        <v>82</v>
      </c>
      <c r="O11" s="195">
        <f t="shared" ref="O11" si="15">N11-(N11*5%)</f>
        <v>77.900000000000006</v>
      </c>
    </row>
    <row r="12" spans="1:15" x14ac:dyDescent="0.25">
      <c r="A12" s="194" t="s">
        <v>304</v>
      </c>
      <c r="B12" s="195">
        <v>1010</v>
      </c>
      <c r="C12" s="195">
        <f t="shared" si="0"/>
        <v>959.5</v>
      </c>
      <c r="D12" s="195">
        <v>507</v>
      </c>
      <c r="E12" s="195">
        <f t="shared" si="0"/>
        <v>481.65</v>
      </c>
      <c r="F12" s="195">
        <v>373</v>
      </c>
      <c r="G12" s="195">
        <f t="shared" ref="G12" si="16">F12-(F12*5%)</f>
        <v>354.35</v>
      </c>
      <c r="H12" s="195">
        <v>312</v>
      </c>
      <c r="I12" s="195">
        <f t="shared" ref="I12" si="17">H12-(H12*5%)</f>
        <v>296.39999999999998</v>
      </c>
      <c r="J12" s="195">
        <v>277</v>
      </c>
      <c r="K12" s="195">
        <f t="shared" ref="K12" si="18">J12-(J12*5%)</f>
        <v>263.14999999999998</v>
      </c>
      <c r="L12" s="195">
        <v>256</v>
      </c>
      <c r="M12" s="195">
        <f t="shared" ref="M12" si="19">L12-(L12*5%)</f>
        <v>243.2</v>
      </c>
      <c r="N12" s="195">
        <v>242</v>
      </c>
      <c r="O12" s="195">
        <f t="shared" ref="O12" si="20">N12-(N12*5%)</f>
        <v>229.9</v>
      </c>
    </row>
    <row r="13" spans="1:15" x14ac:dyDescent="0.25">
      <c r="A13" s="194" t="s">
        <v>305</v>
      </c>
      <c r="B13" s="195">
        <v>2259</v>
      </c>
      <c r="C13" s="195">
        <f t="shared" si="0"/>
        <v>2146.0500000000002</v>
      </c>
      <c r="D13" s="195">
        <v>1111</v>
      </c>
      <c r="E13" s="195">
        <f t="shared" si="0"/>
        <v>1055.45</v>
      </c>
      <c r="F13" s="195">
        <v>803</v>
      </c>
      <c r="G13" s="195">
        <f t="shared" ref="G13" si="21">F13-(F13*5%)</f>
        <v>762.85</v>
      </c>
      <c r="H13" s="195">
        <v>664</v>
      </c>
      <c r="I13" s="195">
        <f t="shared" ref="I13" si="22">H13-(H13*5%)</f>
        <v>630.79999999999995</v>
      </c>
      <c r="J13" s="195">
        <v>585</v>
      </c>
      <c r="K13" s="195">
        <f t="shared" ref="K13" si="23">J13-(J13*5%)</f>
        <v>555.75</v>
      </c>
      <c r="L13" s="195">
        <v>536</v>
      </c>
      <c r="M13" s="195">
        <f t="shared" ref="M13" si="24">L13-(L13*5%)</f>
        <v>509.2</v>
      </c>
      <c r="N13" s="195">
        <v>504</v>
      </c>
      <c r="O13" s="195">
        <f t="shared" ref="O13" si="25">N13-(N13*5%)</f>
        <v>478.8</v>
      </c>
    </row>
    <row r="14" spans="1:15" ht="17.25" x14ac:dyDescent="0.3">
      <c r="A14" s="196" t="s">
        <v>306</v>
      </c>
      <c r="B14" s="196" t="s">
        <v>306</v>
      </c>
      <c r="C14" s="196" t="s">
        <v>306</v>
      </c>
      <c r="D14" s="196" t="s">
        <v>306</v>
      </c>
      <c r="E14" s="196" t="s">
        <v>306</v>
      </c>
      <c r="F14" s="196" t="s">
        <v>306</v>
      </c>
      <c r="G14" s="196" t="s">
        <v>306</v>
      </c>
      <c r="H14" s="196" t="s">
        <v>306</v>
      </c>
    </row>
    <row r="15" spans="1:15" ht="17.25" x14ac:dyDescent="0.3">
      <c r="A15" s="350" t="s">
        <v>307</v>
      </c>
      <c r="B15" s="350"/>
      <c r="C15" s="350"/>
      <c r="D15" s="196" t="s">
        <v>306</v>
      </c>
      <c r="E15" s="196" t="s">
        <v>306</v>
      </c>
      <c r="F15" s="196" t="s">
        <v>306</v>
      </c>
      <c r="G15" s="196" t="s">
        <v>306</v>
      </c>
      <c r="H15" s="196" t="s">
        <v>306</v>
      </c>
    </row>
    <row r="16" spans="1:15" ht="75" x14ac:dyDescent="0.3">
      <c r="A16" s="197" t="s">
        <v>308</v>
      </c>
      <c r="B16" s="197" t="s">
        <v>309</v>
      </c>
      <c r="C16" s="197" t="s">
        <v>310</v>
      </c>
      <c r="D16" s="196" t="s">
        <v>306</v>
      </c>
      <c r="E16" s="196" t="s">
        <v>306</v>
      </c>
      <c r="F16" s="196" t="s">
        <v>306</v>
      </c>
      <c r="G16" s="196" t="s">
        <v>306</v>
      </c>
      <c r="H16" s="196" t="s">
        <v>306</v>
      </c>
    </row>
    <row r="17" spans="1:15" ht="17.25" x14ac:dyDescent="0.3">
      <c r="A17" s="194" t="s">
        <v>300</v>
      </c>
      <c r="B17" s="198">
        <v>550</v>
      </c>
      <c r="C17" s="198">
        <v>230</v>
      </c>
      <c r="D17" s="196" t="s">
        <v>306</v>
      </c>
      <c r="E17" s="196" t="s">
        <v>306</v>
      </c>
      <c r="F17" s="196" t="s">
        <v>306</v>
      </c>
      <c r="G17" s="196" t="s">
        <v>306</v>
      </c>
      <c r="H17" s="196" t="s">
        <v>306</v>
      </c>
    </row>
    <row r="18" spans="1:15" ht="17.25" x14ac:dyDescent="0.3">
      <c r="A18" s="194" t="s">
        <v>301</v>
      </c>
      <c r="B18" s="199">
        <v>2250</v>
      </c>
      <c r="C18" s="199">
        <v>2032</v>
      </c>
      <c r="D18" s="196" t="s">
        <v>306</v>
      </c>
      <c r="E18" s="196" t="s">
        <v>306</v>
      </c>
      <c r="F18" s="196" t="s">
        <v>306</v>
      </c>
      <c r="G18" s="196" t="s">
        <v>306</v>
      </c>
      <c r="H18" s="196" t="s">
        <v>306</v>
      </c>
    </row>
    <row r="19" spans="1:15" ht="17.25" x14ac:dyDescent="0.3">
      <c r="A19" s="194" t="s">
        <v>302</v>
      </c>
      <c r="B19" s="199">
        <v>9000</v>
      </c>
      <c r="C19" s="199">
        <v>6000</v>
      </c>
      <c r="D19" s="196" t="s">
        <v>306</v>
      </c>
      <c r="E19" s="196" t="s">
        <v>306</v>
      </c>
      <c r="F19" s="196" t="s">
        <v>306</v>
      </c>
      <c r="G19" s="196" t="s">
        <v>306</v>
      </c>
      <c r="H19" s="196" t="s">
        <v>306</v>
      </c>
    </row>
    <row r="20" spans="1:15" ht="17.25" x14ac:dyDescent="0.3">
      <c r="A20" s="196" t="s">
        <v>306</v>
      </c>
      <c r="B20" s="196" t="s">
        <v>306</v>
      </c>
      <c r="C20" s="196" t="s">
        <v>306</v>
      </c>
      <c r="D20" s="196" t="s">
        <v>306</v>
      </c>
      <c r="E20" s="196" t="s">
        <v>306</v>
      </c>
      <c r="F20" s="196" t="s">
        <v>306</v>
      </c>
      <c r="G20" s="196" t="s">
        <v>306</v>
      </c>
      <c r="H20" s="196" t="s">
        <v>306</v>
      </c>
    </row>
    <row r="21" spans="1:15" x14ac:dyDescent="0.25">
      <c r="A21" s="350" t="s">
        <v>311</v>
      </c>
      <c r="B21" s="350"/>
      <c r="C21" s="350"/>
      <c r="D21" s="350"/>
      <c r="E21" s="350"/>
      <c r="F21" s="350"/>
      <c r="G21" s="350"/>
      <c r="H21" s="350"/>
    </row>
    <row r="22" spans="1:15" ht="30" x14ac:dyDescent="0.25">
      <c r="A22" s="194" t="s">
        <v>312</v>
      </c>
      <c r="B22" s="193" t="s">
        <v>293</v>
      </c>
      <c r="C22" s="193" t="s">
        <v>503</v>
      </c>
      <c r="D22" s="193" t="s">
        <v>294</v>
      </c>
      <c r="E22" s="193" t="s">
        <v>503</v>
      </c>
      <c r="F22" s="193" t="s">
        <v>295</v>
      </c>
      <c r="G22" s="193" t="s">
        <v>503</v>
      </c>
      <c r="H22" s="193" t="s">
        <v>296</v>
      </c>
      <c r="I22" s="193" t="s">
        <v>503</v>
      </c>
      <c r="J22" s="193" t="s">
        <v>297</v>
      </c>
      <c r="K22" s="193" t="s">
        <v>503</v>
      </c>
      <c r="L22" s="193" t="s">
        <v>298</v>
      </c>
      <c r="M22" s="193" t="s">
        <v>503</v>
      </c>
      <c r="N22" s="193" t="s">
        <v>299</v>
      </c>
      <c r="O22" s="193" t="s">
        <v>503</v>
      </c>
    </row>
    <row r="23" spans="1:15" x14ac:dyDescent="0.25">
      <c r="A23" s="194" t="s">
        <v>300</v>
      </c>
      <c r="B23" s="195">
        <v>50</v>
      </c>
      <c r="C23" s="195">
        <f t="shared" ref="C23:C25" si="26">B23-(B23*5%)</f>
        <v>47.5</v>
      </c>
      <c r="D23" s="195">
        <v>25</v>
      </c>
      <c r="E23" s="195">
        <f t="shared" ref="E23:E25" si="27">D23-(D23*5%)</f>
        <v>23.75</v>
      </c>
      <c r="F23" s="195">
        <v>18</v>
      </c>
      <c r="G23" s="195">
        <f t="shared" ref="G23:G25" si="28">F23-(F23*5%)</f>
        <v>17.100000000000001</v>
      </c>
      <c r="H23" s="195">
        <v>15</v>
      </c>
      <c r="I23" s="195">
        <f t="shared" ref="I23:I25" si="29">H23-(H23*5%)</f>
        <v>14.25</v>
      </c>
      <c r="J23" s="195">
        <v>12</v>
      </c>
      <c r="K23" s="195">
        <f t="shared" ref="K23:K25" si="30">J23-(J23*5%)</f>
        <v>11.4</v>
      </c>
      <c r="L23" s="195">
        <v>11</v>
      </c>
      <c r="M23" s="195">
        <f t="shared" ref="M23:M25" si="31">L23-(L23*5%)</f>
        <v>10.45</v>
      </c>
      <c r="N23" s="195">
        <v>10</v>
      </c>
      <c r="O23" s="195">
        <f t="shared" ref="O23:O25" si="32">N23-(N23*5%)</f>
        <v>9.5</v>
      </c>
    </row>
    <row r="24" spans="1:15" x14ac:dyDescent="0.25">
      <c r="A24" s="194" t="s">
        <v>301</v>
      </c>
      <c r="B24" s="195">
        <v>279</v>
      </c>
      <c r="C24" s="195">
        <f t="shared" si="26"/>
        <v>265.05</v>
      </c>
      <c r="D24" s="195">
        <v>139</v>
      </c>
      <c r="E24" s="195">
        <f t="shared" si="27"/>
        <v>132.05000000000001</v>
      </c>
      <c r="F24" s="195">
        <v>97</v>
      </c>
      <c r="G24" s="195">
        <f t="shared" si="28"/>
        <v>92.15</v>
      </c>
      <c r="H24" s="195">
        <v>82</v>
      </c>
      <c r="I24" s="195">
        <f t="shared" si="29"/>
        <v>77.900000000000006</v>
      </c>
      <c r="J24" s="195">
        <v>66</v>
      </c>
      <c r="K24" s="195">
        <f t="shared" si="30"/>
        <v>62.7</v>
      </c>
      <c r="L24" s="195">
        <v>60</v>
      </c>
      <c r="M24" s="195">
        <f t="shared" si="31"/>
        <v>57</v>
      </c>
      <c r="N24" s="195">
        <v>54</v>
      </c>
      <c r="O24" s="195">
        <f t="shared" si="32"/>
        <v>51.3</v>
      </c>
    </row>
    <row r="25" spans="1:15" x14ac:dyDescent="0.25">
      <c r="A25" s="194" t="s">
        <v>302</v>
      </c>
      <c r="B25" s="195">
        <v>723</v>
      </c>
      <c r="C25" s="195">
        <f t="shared" si="26"/>
        <v>686.85</v>
      </c>
      <c r="D25" s="195">
        <v>360</v>
      </c>
      <c r="E25" s="195">
        <f t="shared" si="27"/>
        <v>342</v>
      </c>
      <c r="F25" s="195">
        <v>252</v>
      </c>
      <c r="G25" s="195">
        <f t="shared" si="28"/>
        <v>239.4</v>
      </c>
      <c r="H25" s="195">
        <v>212</v>
      </c>
      <c r="I25" s="195">
        <f t="shared" si="29"/>
        <v>201.4</v>
      </c>
      <c r="J25" s="195">
        <v>172</v>
      </c>
      <c r="K25" s="195">
        <f t="shared" si="30"/>
        <v>163.4</v>
      </c>
      <c r="L25" s="195">
        <v>156</v>
      </c>
      <c r="M25" s="195">
        <f t="shared" si="31"/>
        <v>148.19999999999999</v>
      </c>
      <c r="N25" s="195">
        <v>140</v>
      </c>
      <c r="O25" s="195">
        <f t="shared" si="32"/>
        <v>133</v>
      </c>
    </row>
    <row r="26" spans="1:15" ht="17.25" x14ac:dyDescent="0.3">
      <c r="A26" s="196" t="s">
        <v>306</v>
      </c>
      <c r="B26" s="196" t="s">
        <v>306</v>
      </c>
      <c r="C26" s="196" t="s">
        <v>306</v>
      </c>
      <c r="D26" s="196" t="s">
        <v>306</v>
      </c>
      <c r="E26" s="196" t="s">
        <v>306</v>
      </c>
      <c r="F26" s="196" t="s">
        <v>306</v>
      </c>
      <c r="G26" s="196" t="s">
        <v>306</v>
      </c>
      <c r="H26" s="196" t="s">
        <v>306</v>
      </c>
    </row>
    <row r="27" spans="1:15" ht="17.25" x14ac:dyDescent="0.3">
      <c r="A27" s="350" t="s">
        <v>313</v>
      </c>
      <c r="B27" s="350"/>
      <c r="C27" s="350"/>
      <c r="D27" s="350"/>
      <c r="E27" s="196" t="s">
        <v>306</v>
      </c>
      <c r="F27" s="196" t="s">
        <v>306</v>
      </c>
      <c r="G27" s="196" t="s">
        <v>306</v>
      </c>
      <c r="H27" s="196" t="s">
        <v>306</v>
      </c>
    </row>
    <row r="28" spans="1:15" ht="17.25" x14ac:dyDescent="0.3">
      <c r="A28" s="351" t="s">
        <v>314</v>
      </c>
      <c r="B28" s="351"/>
      <c r="C28" s="351"/>
      <c r="D28" s="200">
        <v>1005</v>
      </c>
      <c r="E28" s="196" t="s">
        <v>306</v>
      </c>
      <c r="F28" s="196" t="s">
        <v>306</v>
      </c>
      <c r="G28" s="196" t="s">
        <v>306</v>
      </c>
      <c r="H28" s="196" t="s">
        <v>306</v>
      </c>
    </row>
    <row r="29" spans="1:15" ht="17.25" x14ac:dyDescent="0.3">
      <c r="A29" s="351" t="s">
        <v>315</v>
      </c>
      <c r="B29" s="351"/>
      <c r="C29" s="351"/>
      <c r="D29" s="200">
        <v>37</v>
      </c>
      <c r="E29" s="196" t="s">
        <v>306</v>
      </c>
      <c r="F29" s="196" t="s">
        <v>306</v>
      </c>
      <c r="G29" s="196" t="s">
        <v>306</v>
      </c>
      <c r="H29" s="196" t="s">
        <v>306</v>
      </c>
    </row>
    <row r="30" spans="1:15" ht="17.25" x14ac:dyDescent="0.3">
      <c r="A30" s="351" t="s">
        <v>316</v>
      </c>
      <c r="B30" s="351"/>
      <c r="C30" s="351"/>
      <c r="D30" s="200">
        <v>231</v>
      </c>
      <c r="E30" s="196" t="s">
        <v>306</v>
      </c>
      <c r="F30" s="196" t="s">
        <v>306</v>
      </c>
      <c r="G30" s="196" t="s">
        <v>306</v>
      </c>
      <c r="H30" s="196" t="s">
        <v>306</v>
      </c>
    </row>
    <row r="31" spans="1:15" ht="17.25" x14ac:dyDescent="0.3">
      <c r="A31" s="351" t="s">
        <v>317</v>
      </c>
      <c r="B31" s="351"/>
      <c r="C31" s="351"/>
      <c r="D31" s="200">
        <v>178</v>
      </c>
      <c r="E31" s="196" t="s">
        <v>306</v>
      </c>
      <c r="F31" s="196" t="s">
        <v>306</v>
      </c>
      <c r="G31" s="196" t="s">
        <v>306</v>
      </c>
      <c r="H31" s="196" t="s">
        <v>306</v>
      </c>
    </row>
    <row r="32" spans="1:15" ht="17.25" x14ac:dyDescent="0.3">
      <c r="A32" s="351" t="s">
        <v>318</v>
      </c>
      <c r="B32" s="351"/>
      <c r="C32" s="351"/>
      <c r="D32" s="200">
        <v>41</v>
      </c>
      <c r="E32" s="196" t="s">
        <v>306</v>
      </c>
      <c r="F32" s="196" t="s">
        <v>306</v>
      </c>
      <c r="G32" s="196" t="s">
        <v>306</v>
      </c>
      <c r="H32" s="196" t="s">
        <v>306</v>
      </c>
    </row>
    <row r="33" spans="1:15" ht="17.25" x14ac:dyDescent="0.3">
      <c r="A33" s="351" t="s">
        <v>319</v>
      </c>
      <c r="B33" s="351"/>
      <c r="C33" s="351"/>
      <c r="D33" s="200">
        <v>92</v>
      </c>
      <c r="E33" s="196" t="s">
        <v>306</v>
      </c>
      <c r="F33" s="196" t="s">
        <v>306</v>
      </c>
      <c r="G33" s="196" t="s">
        <v>306</v>
      </c>
      <c r="H33" s="196" t="s">
        <v>306</v>
      </c>
    </row>
    <row r="34" spans="1:15" ht="17.25" x14ac:dyDescent="0.3">
      <c r="A34" s="351" t="s">
        <v>320</v>
      </c>
      <c r="B34" s="351"/>
      <c r="C34" s="351"/>
      <c r="D34" s="200">
        <v>327</v>
      </c>
      <c r="E34" s="196" t="s">
        <v>306</v>
      </c>
      <c r="F34" s="196" t="s">
        <v>306</v>
      </c>
      <c r="G34" s="196" t="s">
        <v>306</v>
      </c>
      <c r="H34" s="196" t="s">
        <v>306</v>
      </c>
    </row>
    <row r="35" spans="1:15" ht="17.25" x14ac:dyDescent="0.3">
      <c r="A35" s="196" t="s">
        <v>306</v>
      </c>
      <c r="B35" s="196" t="s">
        <v>306</v>
      </c>
      <c r="C35" s="196" t="s">
        <v>306</v>
      </c>
      <c r="D35" s="196" t="s">
        <v>306</v>
      </c>
      <c r="E35" s="196" t="s">
        <v>306</v>
      </c>
      <c r="F35" s="196" t="s">
        <v>306</v>
      </c>
      <c r="G35" s="196" t="s">
        <v>306</v>
      </c>
      <c r="H35" s="196" t="s">
        <v>306</v>
      </c>
    </row>
    <row r="36" spans="1:15" ht="15" customHeight="1" x14ac:dyDescent="0.3">
      <c r="A36" s="196" t="s">
        <v>306</v>
      </c>
      <c r="B36" s="196" t="s">
        <v>306</v>
      </c>
      <c r="C36" s="196" t="s">
        <v>306</v>
      </c>
      <c r="D36" s="196" t="s">
        <v>306</v>
      </c>
      <c r="E36" s="351" t="s">
        <v>321</v>
      </c>
      <c r="F36" s="351"/>
      <c r="G36" s="351"/>
      <c r="H36" s="351"/>
    </row>
    <row r="37" spans="1:15" ht="15" customHeight="1" x14ac:dyDescent="0.3">
      <c r="A37" s="196" t="s">
        <v>306</v>
      </c>
      <c r="B37" s="196" t="s">
        <v>306</v>
      </c>
      <c r="C37" s="196" t="s">
        <v>306</v>
      </c>
      <c r="D37" s="196" t="s">
        <v>306</v>
      </c>
      <c r="E37" s="352" t="s">
        <v>322</v>
      </c>
      <c r="F37" s="352"/>
      <c r="G37" s="352"/>
      <c r="H37" s="352"/>
    </row>
    <row r="38" spans="1:15" ht="15" customHeight="1" x14ac:dyDescent="0.3">
      <c r="A38" s="196" t="s">
        <v>306</v>
      </c>
      <c r="B38" s="196" t="s">
        <v>306</v>
      </c>
      <c r="C38" s="196" t="s">
        <v>306</v>
      </c>
      <c r="D38" s="196" t="s">
        <v>306</v>
      </c>
      <c r="E38" s="352" t="s">
        <v>323</v>
      </c>
      <c r="F38" s="352"/>
      <c r="G38" s="352"/>
      <c r="H38" s="352"/>
    </row>
    <row r="39" spans="1:15" ht="15" customHeight="1" x14ac:dyDescent="0.3">
      <c r="A39" s="196" t="s">
        <v>306</v>
      </c>
      <c r="B39" s="196" t="s">
        <v>306</v>
      </c>
      <c r="C39" s="196" t="s">
        <v>306</v>
      </c>
      <c r="D39" s="196" t="s">
        <v>306</v>
      </c>
      <c r="E39" s="352" t="s">
        <v>324</v>
      </c>
      <c r="F39" s="352"/>
      <c r="G39" s="352"/>
      <c r="H39" s="352"/>
    </row>
    <row r="40" spans="1:15" ht="15" customHeight="1" x14ac:dyDescent="0.3">
      <c r="A40" s="196" t="s">
        <v>306</v>
      </c>
      <c r="B40" s="196" t="s">
        <v>306</v>
      </c>
      <c r="C40" s="196" t="s">
        <v>306</v>
      </c>
      <c r="D40" s="196" t="s">
        <v>306</v>
      </c>
      <c r="E40" s="352" t="s">
        <v>325</v>
      </c>
      <c r="F40" s="352"/>
      <c r="G40" s="352"/>
      <c r="H40" s="352"/>
    </row>
    <row r="41" spans="1:15" ht="17.25" x14ac:dyDescent="0.3">
      <c r="A41" s="355" t="s">
        <v>326</v>
      </c>
      <c r="B41" s="355"/>
      <c r="C41" s="355"/>
      <c r="D41" s="355"/>
      <c r="E41" s="355"/>
      <c r="F41" s="355"/>
      <c r="G41" s="355"/>
      <c r="H41" s="355"/>
    </row>
    <row r="42" spans="1:15" x14ac:dyDescent="0.25">
      <c r="A42" s="350" t="s">
        <v>327</v>
      </c>
      <c r="B42" s="354" t="s">
        <v>829</v>
      </c>
      <c r="C42" s="354"/>
      <c r="D42" s="354"/>
      <c r="E42" s="354"/>
      <c r="F42" s="354"/>
      <c r="G42" s="354"/>
      <c r="H42" s="354"/>
    </row>
    <row r="43" spans="1:15" ht="45" x14ac:dyDescent="0.25">
      <c r="A43" s="350"/>
      <c r="B43" s="193" t="s">
        <v>293</v>
      </c>
      <c r="C43" s="193" t="s">
        <v>503</v>
      </c>
      <c r="D43" s="193" t="s">
        <v>294</v>
      </c>
      <c r="E43" s="193" t="s">
        <v>503</v>
      </c>
      <c r="F43" s="193" t="s">
        <v>295</v>
      </c>
      <c r="G43" s="193" t="s">
        <v>503</v>
      </c>
      <c r="H43" s="193" t="s">
        <v>296</v>
      </c>
      <c r="I43" s="193" t="s">
        <v>503</v>
      </c>
      <c r="J43" s="193" t="s">
        <v>297</v>
      </c>
      <c r="K43" s="193" t="s">
        <v>503</v>
      </c>
      <c r="L43" s="193" t="s">
        <v>298</v>
      </c>
      <c r="M43" s="193" t="s">
        <v>503</v>
      </c>
      <c r="N43" s="193" t="s">
        <v>299</v>
      </c>
      <c r="O43" s="193" t="s">
        <v>503</v>
      </c>
    </row>
    <row r="44" spans="1:15" x14ac:dyDescent="0.25">
      <c r="A44" s="194" t="s">
        <v>328</v>
      </c>
      <c r="B44" s="195">
        <v>401</v>
      </c>
      <c r="C44" s="195">
        <f t="shared" ref="C44:C51" si="33">B44-(B44*5%)</f>
        <v>380.95</v>
      </c>
      <c r="D44" s="195">
        <v>195</v>
      </c>
      <c r="E44" s="195">
        <f t="shared" ref="E44:E51" si="34">D44-(D44*5%)</f>
        <v>185.25</v>
      </c>
      <c r="F44" s="195">
        <v>139</v>
      </c>
      <c r="G44" s="195">
        <f t="shared" ref="G44:G51" si="35">F44-(F44*5%)</f>
        <v>132.05000000000001</v>
      </c>
      <c r="H44" s="195">
        <v>113</v>
      </c>
      <c r="I44" s="195">
        <f t="shared" ref="I44:I51" si="36">H44-(H44*5%)</f>
        <v>107.35</v>
      </c>
      <c r="J44" s="195">
        <v>98</v>
      </c>
      <c r="K44" s="195">
        <f t="shared" ref="K44:K51" si="37">J44-(J44*5%)</f>
        <v>93.1</v>
      </c>
      <c r="L44" s="195">
        <v>89</v>
      </c>
      <c r="M44" s="195">
        <f t="shared" ref="M44:M51" si="38">L44-(L44*5%)</f>
        <v>84.55</v>
      </c>
      <c r="N44" s="195">
        <v>83</v>
      </c>
      <c r="O44" s="195">
        <f t="shared" ref="O44:O51" si="39">N44-(N44*5%)</f>
        <v>78.849999999999994</v>
      </c>
    </row>
    <row r="45" spans="1:15" x14ac:dyDescent="0.25">
      <c r="A45" s="194" t="s">
        <v>329</v>
      </c>
      <c r="B45" s="195">
        <v>413</v>
      </c>
      <c r="C45" s="195">
        <f t="shared" si="33"/>
        <v>392.35</v>
      </c>
      <c r="D45" s="195">
        <v>206</v>
      </c>
      <c r="E45" s="195">
        <f t="shared" si="34"/>
        <v>195.7</v>
      </c>
      <c r="F45" s="195">
        <v>149</v>
      </c>
      <c r="G45" s="195">
        <f t="shared" si="35"/>
        <v>141.55000000000001</v>
      </c>
      <c r="H45" s="195">
        <v>123</v>
      </c>
      <c r="I45" s="195">
        <f t="shared" si="36"/>
        <v>116.85</v>
      </c>
      <c r="J45" s="195">
        <v>108</v>
      </c>
      <c r="K45" s="195">
        <f t="shared" si="37"/>
        <v>102.6</v>
      </c>
      <c r="L45" s="195">
        <v>98</v>
      </c>
      <c r="M45" s="195">
        <f t="shared" si="38"/>
        <v>93.1</v>
      </c>
      <c r="N45" s="195">
        <v>93</v>
      </c>
      <c r="O45" s="195">
        <f t="shared" si="39"/>
        <v>88.35</v>
      </c>
    </row>
    <row r="46" spans="1:15" x14ac:dyDescent="0.25">
      <c r="A46" s="194" t="s">
        <v>330</v>
      </c>
      <c r="B46" s="195">
        <v>536</v>
      </c>
      <c r="C46" s="195">
        <f t="shared" si="33"/>
        <v>509.2</v>
      </c>
      <c r="D46" s="195">
        <v>274</v>
      </c>
      <c r="E46" s="195">
        <f t="shared" si="34"/>
        <v>260.3</v>
      </c>
      <c r="F46" s="195">
        <v>201</v>
      </c>
      <c r="G46" s="195">
        <f t="shared" si="35"/>
        <v>190.95</v>
      </c>
      <c r="H46" s="195">
        <v>168</v>
      </c>
      <c r="I46" s="195">
        <f t="shared" si="36"/>
        <v>159.6</v>
      </c>
      <c r="J46" s="195">
        <v>149</v>
      </c>
      <c r="K46" s="195">
        <f t="shared" si="37"/>
        <v>141.55000000000001</v>
      </c>
      <c r="L46" s="195">
        <v>138</v>
      </c>
      <c r="M46" s="195">
        <f t="shared" si="38"/>
        <v>131.1</v>
      </c>
      <c r="N46" s="195">
        <v>129</v>
      </c>
      <c r="O46" s="195">
        <f t="shared" si="39"/>
        <v>122.55</v>
      </c>
    </row>
    <row r="47" spans="1:15" x14ac:dyDescent="0.25">
      <c r="A47" s="194" t="s">
        <v>331</v>
      </c>
      <c r="B47" s="195">
        <v>1209</v>
      </c>
      <c r="C47" s="195">
        <f t="shared" si="33"/>
        <v>1148.55</v>
      </c>
      <c r="D47" s="195">
        <v>619</v>
      </c>
      <c r="E47" s="195">
        <f t="shared" si="34"/>
        <v>588.04999999999995</v>
      </c>
      <c r="F47" s="195">
        <v>458</v>
      </c>
      <c r="G47" s="195">
        <f t="shared" si="35"/>
        <v>435.1</v>
      </c>
      <c r="H47" s="195">
        <v>384</v>
      </c>
      <c r="I47" s="195">
        <f t="shared" si="36"/>
        <v>364.8</v>
      </c>
      <c r="J47" s="195">
        <v>341</v>
      </c>
      <c r="K47" s="195">
        <f t="shared" si="37"/>
        <v>323.95</v>
      </c>
      <c r="L47" s="195">
        <v>315</v>
      </c>
      <c r="M47" s="195">
        <f t="shared" si="38"/>
        <v>299.25</v>
      </c>
      <c r="N47" s="195">
        <v>296</v>
      </c>
      <c r="O47" s="195">
        <f t="shared" si="39"/>
        <v>281.2</v>
      </c>
    </row>
    <row r="48" spans="1:15" x14ac:dyDescent="0.25">
      <c r="A48" s="194" t="s">
        <v>332</v>
      </c>
      <c r="B48" s="195">
        <v>2250</v>
      </c>
      <c r="C48" s="195">
        <f t="shared" si="33"/>
        <v>2137.5</v>
      </c>
      <c r="D48" s="195">
        <v>1129</v>
      </c>
      <c r="E48" s="195">
        <f t="shared" si="34"/>
        <v>1072.55</v>
      </c>
      <c r="F48" s="195">
        <v>820</v>
      </c>
      <c r="G48" s="195">
        <f t="shared" si="35"/>
        <v>779</v>
      </c>
      <c r="H48" s="195">
        <v>679</v>
      </c>
      <c r="I48" s="195">
        <f t="shared" si="36"/>
        <v>645.04999999999995</v>
      </c>
      <c r="J48" s="195">
        <v>598</v>
      </c>
      <c r="K48" s="195">
        <f t="shared" si="37"/>
        <v>568.1</v>
      </c>
      <c r="L48" s="195">
        <v>546</v>
      </c>
      <c r="M48" s="195">
        <f t="shared" si="38"/>
        <v>518.70000000000005</v>
      </c>
      <c r="N48" s="195">
        <v>511</v>
      </c>
      <c r="O48" s="195">
        <f t="shared" si="39"/>
        <v>485.45</v>
      </c>
    </row>
    <row r="49" spans="1:15" x14ac:dyDescent="0.25">
      <c r="A49" s="194" t="s">
        <v>333</v>
      </c>
      <c r="B49" s="195">
        <v>4413</v>
      </c>
      <c r="C49" s="195">
        <f t="shared" si="33"/>
        <v>4192.3500000000004</v>
      </c>
      <c r="D49" s="195">
        <v>2213</v>
      </c>
      <c r="E49" s="195">
        <f t="shared" si="34"/>
        <v>2102.35</v>
      </c>
      <c r="F49" s="195">
        <v>1611</v>
      </c>
      <c r="G49" s="195">
        <f t="shared" si="35"/>
        <v>1530.45</v>
      </c>
      <c r="H49" s="195">
        <v>1336</v>
      </c>
      <c r="I49" s="195">
        <f t="shared" si="36"/>
        <v>1269.2</v>
      </c>
      <c r="J49" s="195">
        <v>1176</v>
      </c>
      <c r="K49" s="195">
        <f t="shared" si="37"/>
        <v>1117.2</v>
      </c>
      <c r="L49" s="195">
        <v>1075</v>
      </c>
      <c r="M49" s="195">
        <f t="shared" si="38"/>
        <v>1021.25</v>
      </c>
      <c r="N49" s="195">
        <v>1010</v>
      </c>
      <c r="O49" s="195">
        <f t="shared" si="39"/>
        <v>959.5</v>
      </c>
    </row>
    <row r="50" spans="1:15" x14ac:dyDescent="0.25">
      <c r="A50" s="194" t="s">
        <v>334</v>
      </c>
      <c r="B50" s="195">
        <v>10896</v>
      </c>
      <c r="C50" s="195">
        <f t="shared" si="33"/>
        <v>10351.200000000001</v>
      </c>
      <c r="D50" s="195">
        <v>5475</v>
      </c>
      <c r="E50" s="195">
        <f t="shared" si="34"/>
        <v>5201.25</v>
      </c>
      <c r="F50" s="195">
        <v>3981</v>
      </c>
      <c r="G50" s="195">
        <f t="shared" si="35"/>
        <v>3781.95</v>
      </c>
      <c r="H50" s="195">
        <v>3301</v>
      </c>
      <c r="I50" s="195">
        <f t="shared" si="36"/>
        <v>3135.95</v>
      </c>
      <c r="J50" s="195">
        <v>2910</v>
      </c>
      <c r="K50" s="195">
        <f t="shared" si="37"/>
        <v>2764.5</v>
      </c>
      <c r="L50" s="195">
        <v>2660</v>
      </c>
      <c r="M50" s="195">
        <f t="shared" si="38"/>
        <v>2527</v>
      </c>
      <c r="N50" s="195">
        <v>2494</v>
      </c>
      <c r="O50" s="195">
        <f t="shared" si="39"/>
        <v>2369.3000000000002</v>
      </c>
    </row>
    <row r="51" spans="1:15" x14ac:dyDescent="0.25">
      <c r="A51" s="194" t="s">
        <v>335</v>
      </c>
      <c r="B51" s="195">
        <v>21673</v>
      </c>
      <c r="C51" s="195">
        <f t="shared" si="33"/>
        <v>20589.349999999999</v>
      </c>
      <c r="D51" s="195">
        <v>10901</v>
      </c>
      <c r="E51" s="195">
        <f t="shared" si="34"/>
        <v>10355.950000000001</v>
      </c>
      <c r="F51" s="195">
        <v>7945</v>
      </c>
      <c r="G51" s="195">
        <f t="shared" si="35"/>
        <v>7547.75</v>
      </c>
      <c r="H51" s="195">
        <v>6579</v>
      </c>
      <c r="I51" s="195">
        <f t="shared" si="36"/>
        <v>6250.05</v>
      </c>
      <c r="J51" s="195">
        <v>5790</v>
      </c>
      <c r="K51" s="195">
        <f t="shared" si="37"/>
        <v>5500.5</v>
      </c>
      <c r="L51" s="195">
        <v>5296</v>
      </c>
      <c r="M51" s="195">
        <f t="shared" si="38"/>
        <v>5031.2</v>
      </c>
      <c r="N51" s="195">
        <v>4959</v>
      </c>
      <c r="O51" s="195">
        <f t="shared" si="39"/>
        <v>4711.05</v>
      </c>
    </row>
    <row r="52" spans="1:15" x14ac:dyDescent="0.25">
      <c r="A52" s="350" t="s">
        <v>327</v>
      </c>
      <c r="B52" s="353" t="s">
        <v>830</v>
      </c>
      <c r="C52" s="353"/>
      <c r="D52" s="353"/>
      <c r="E52" s="353"/>
      <c r="F52" s="353"/>
      <c r="G52" s="353"/>
      <c r="H52" s="353"/>
      <c r="I52" s="115"/>
      <c r="J52" s="115"/>
      <c r="K52" s="115"/>
      <c r="L52" s="115"/>
      <c r="M52" s="115"/>
      <c r="N52" s="115"/>
      <c r="O52" s="115"/>
    </row>
    <row r="53" spans="1:15" ht="45" x14ac:dyDescent="0.25">
      <c r="A53" s="350"/>
      <c r="B53" s="193" t="s">
        <v>293</v>
      </c>
      <c r="C53" s="193" t="s">
        <v>503</v>
      </c>
      <c r="D53" s="193" t="s">
        <v>294</v>
      </c>
      <c r="E53" s="193" t="s">
        <v>503</v>
      </c>
      <c r="F53" s="193" t="s">
        <v>295</v>
      </c>
      <c r="G53" s="193" t="s">
        <v>503</v>
      </c>
      <c r="H53" s="193" t="s">
        <v>296</v>
      </c>
      <c r="I53" s="193" t="s">
        <v>503</v>
      </c>
      <c r="J53" s="193" t="s">
        <v>297</v>
      </c>
      <c r="K53" s="193" t="s">
        <v>503</v>
      </c>
      <c r="L53" s="193" t="s">
        <v>298</v>
      </c>
      <c r="M53" s="193" t="s">
        <v>503</v>
      </c>
      <c r="N53" s="193" t="s">
        <v>299</v>
      </c>
      <c r="O53" s="193" t="s">
        <v>503</v>
      </c>
    </row>
    <row r="54" spans="1:15" x14ac:dyDescent="0.25">
      <c r="A54" s="194" t="s">
        <v>328</v>
      </c>
      <c r="B54" s="195">
        <v>789</v>
      </c>
      <c r="C54" s="195">
        <f t="shared" ref="C54:C61" si="40">B54-(B54*5%)</f>
        <v>749.55</v>
      </c>
      <c r="D54" s="195">
        <v>379</v>
      </c>
      <c r="E54" s="195">
        <f t="shared" ref="E54:E61" si="41">D54-(D54*5%)</f>
        <v>360.05</v>
      </c>
      <c r="F54" s="195">
        <v>266</v>
      </c>
      <c r="G54" s="195">
        <f t="shared" ref="G54:G61" si="42">F54-(F54*5%)</f>
        <v>252.7</v>
      </c>
      <c r="H54" s="195">
        <v>214</v>
      </c>
      <c r="I54" s="195">
        <f t="shared" ref="I54:I61" si="43">H54-(H54*5%)</f>
        <v>203.3</v>
      </c>
      <c r="J54" s="195">
        <v>185</v>
      </c>
      <c r="K54" s="195">
        <f t="shared" ref="K54:K61" si="44">J54-(J54*5%)</f>
        <v>175.75</v>
      </c>
      <c r="L54" s="195">
        <v>166</v>
      </c>
      <c r="M54" s="195">
        <f t="shared" ref="M54:M61" si="45">L54-(L54*5%)</f>
        <v>157.69999999999999</v>
      </c>
      <c r="N54" s="195">
        <v>154</v>
      </c>
      <c r="O54" s="195">
        <f t="shared" ref="O54:O61" si="46">N54-(N54*5%)</f>
        <v>146.30000000000001</v>
      </c>
    </row>
    <row r="55" spans="1:15" x14ac:dyDescent="0.25">
      <c r="A55" s="194" t="s">
        <v>329</v>
      </c>
      <c r="B55" s="195">
        <v>803</v>
      </c>
      <c r="C55" s="195">
        <f t="shared" si="40"/>
        <v>762.85</v>
      </c>
      <c r="D55" s="195">
        <v>389</v>
      </c>
      <c r="E55" s="195">
        <f t="shared" si="41"/>
        <v>369.55</v>
      </c>
      <c r="F55" s="195">
        <v>276</v>
      </c>
      <c r="G55" s="195">
        <f t="shared" si="42"/>
        <v>262.2</v>
      </c>
      <c r="H55" s="195">
        <v>224</v>
      </c>
      <c r="I55" s="195">
        <f t="shared" si="43"/>
        <v>212.8</v>
      </c>
      <c r="J55" s="195">
        <v>194</v>
      </c>
      <c r="K55" s="195">
        <f t="shared" si="44"/>
        <v>184.3</v>
      </c>
      <c r="L55" s="195">
        <v>175</v>
      </c>
      <c r="M55" s="195">
        <f t="shared" si="45"/>
        <v>166.25</v>
      </c>
      <c r="N55" s="195">
        <v>164</v>
      </c>
      <c r="O55" s="195">
        <f t="shared" si="46"/>
        <v>155.80000000000001</v>
      </c>
    </row>
    <row r="56" spans="1:15" x14ac:dyDescent="0.25">
      <c r="A56" s="194" t="s">
        <v>330</v>
      </c>
      <c r="B56" s="195">
        <v>825</v>
      </c>
      <c r="C56" s="195">
        <f t="shared" si="40"/>
        <v>783.75</v>
      </c>
      <c r="D56" s="195">
        <v>410</v>
      </c>
      <c r="E56" s="195">
        <f t="shared" si="41"/>
        <v>389.5</v>
      </c>
      <c r="F56" s="195">
        <v>296</v>
      </c>
      <c r="G56" s="195">
        <f t="shared" si="42"/>
        <v>281.2</v>
      </c>
      <c r="H56" s="195">
        <v>244</v>
      </c>
      <c r="I56" s="195">
        <f t="shared" si="43"/>
        <v>231.8</v>
      </c>
      <c r="J56" s="195">
        <v>214</v>
      </c>
      <c r="K56" s="195">
        <f t="shared" si="44"/>
        <v>203.3</v>
      </c>
      <c r="L56" s="195">
        <v>194</v>
      </c>
      <c r="M56" s="195">
        <f t="shared" si="45"/>
        <v>184.3</v>
      </c>
      <c r="N56" s="195">
        <v>181</v>
      </c>
      <c r="O56" s="195">
        <f t="shared" si="46"/>
        <v>171.95</v>
      </c>
    </row>
    <row r="57" spans="1:15" x14ac:dyDescent="0.25">
      <c r="A57" s="194" t="s">
        <v>331</v>
      </c>
      <c r="B57" s="195">
        <v>1295</v>
      </c>
      <c r="C57" s="195">
        <f t="shared" si="40"/>
        <v>1230.25</v>
      </c>
      <c r="D57" s="195">
        <v>661</v>
      </c>
      <c r="E57" s="195">
        <f t="shared" si="41"/>
        <v>627.95000000000005</v>
      </c>
      <c r="F57" s="195">
        <v>488</v>
      </c>
      <c r="G57" s="195">
        <f t="shared" si="42"/>
        <v>463.6</v>
      </c>
      <c r="H57" s="195">
        <v>406</v>
      </c>
      <c r="I57" s="195">
        <f t="shared" si="43"/>
        <v>385.7</v>
      </c>
      <c r="J57" s="195">
        <v>361</v>
      </c>
      <c r="K57" s="195">
        <f t="shared" si="44"/>
        <v>342.95</v>
      </c>
      <c r="L57" s="195">
        <v>333</v>
      </c>
      <c r="M57" s="195">
        <f t="shared" si="45"/>
        <v>316.35000000000002</v>
      </c>
      <c r="N57" s="195">
        <v>313</v>
      </c>
      <c r="O57" s="195">
        <f t="shared" si="46"/>
        <v>297.35000000000002</v>
      </c>
    </row>
    <row r="58" spans="1:15" x14ac:dyDescent="0.25">
      <c r="A58" s="194" t="s">
        <v>332</v>
      </c>
      <c r="B58" s="195">
        <v>2340</v>
      </c>
      <c r="C58" s="195">
        <f t="shared" si="40"/>
        <v>2223</v>
      </c>
      <c r="D58" s="195">
        <v>1170</v>
      </c>
      <c r="E58" s="195">
        <f t="shared" si="41"/>
        <v>1111.5</v>
      </c>
      <c r="F58" s="195">
        <v>850</v>
      </c>
      <c r="G58" s="195">
        <f t="shared" si="42"/>
        <v>807.5</v>
      </c>
      <c r="H58" s="195">
        <v>701</v>
      </c>
      <c r="I58" s="195">
        <f t="shared" si="43"/>
        <v>665.95</v>
      </c>
      <c r="J58" s="195">
        <v>618</v>
      </c>
      <c r="K58" s="195">
        <f t="shared" si="44"/>
        <v>587.1</v>
      </c>
      <c r="L58" s="195">
        <v>565</v>
      </c>
      <c r="M58" s="195">
        <f t="shared" si="45"/>
        <v>536.75</v>
      </c>
      <c r="N58" s="195">
        <v>529</v>
      </c>
      <c r="O58" s="195">
        <f t="shared" si="46"/>
        <v>502.55</v>
      </c>
    </row>
    <row r="59" spans="1:15" x14ac:dyDescent="0.25">
      <c r="A59" s="194" t="s">
        <v>333</v>
      </c>
      <c r="B59" s="195">
        <v>4491</v>
      </c>
      <c r="C59" s="195">
        <f t="shared" si="40"/>
        <v>4266.45</v>
      </c>
      <c r="D59" s="195">
        <v>2256</v>
      </c>
      <c r="E59" s="195">
        <f t="shared" si="41"/>
        <v>2143.1999999999998</v>
      </c>
      <c r="F59" s="195">
        <v>1639</v>
      </c>
      <c r="G59" s="195">
        <f t="shared" si="42"/>
        <v>1557.05</v>
      </c>
      <c r="H59" s="195">
        <v>1354</v>
      </c>
      <c r="I59" s="195">
        <f t="shared" si="43"/>
        <v>1286.3</v>
      </c>
      <c r="J59" s="195">
        <v>1194</v>
      </c>
      <c r="K59" s="195">
        <f t="shared" si="44"/>
        <v>1134.3</v>
      </c>
      <c r="L59" s="195">
        <v>1093</v>
      </c>
      <c r="M59" s="195">
        <f t="shared" si="45"/>
        <v>1038.3499999999999</v>
      </c>
      <c r="N59" s="195">
        <v>1021</v>
      </c>
      <c r="O59" s="195">
        <f t="shared" si="46"/>
        <v>969.95</v>
      </c>
    </row>
    <row r="60" spans="1:15" x14ac:dyDescent="0.25">
      <c r="A60" s="194" t="s">
        <v>334</v>
      </c>
      <c r="B60" s="195">
        <v>10985</v>
      </c>
      <c r="C60" s="195">
        <f t="shared" si="40"/>
        <v>10435.75</v>
      </c>
      <c r="D60" s="195">
        <v>5516</v>
      </c>
      <c r="E60" s="195">
        <f t="shared" si="41"/>
        <v>5240.2</v>
      </c>
      <c r="F60" s="195">
        <v>4009</v>
      </c>
      <c r="G60" s="195">
        <f t="shared" si="42"/>
        <v>3808.55</v>
      </c>
      <c r="H60" s="195">
        <v>3331</v>
      </c>
      <c r="I60" s="195">
        <f t="shared" si="43"/>
        <v>3164.45</v>
      </c>
      <c r="J60" s="195">
        <v>2928</v>
      </c>
      <c r="K60" s="195">
        <f t="shared" si="44"/>
        <v>2781.6</v>
      </c>
      <c r="L60" s="195">
        <v>2679</v>
      </c>
      <c r="M60" s="195">
        <f t="shared" si="45"/>
        <v>2545.0500000000002</v>
      </c>
      <c r="N60" s="195">
        <v>2506</v>
      </c>
      <c r="O60" s="195">
        <f t="shared" si="46"/>
        <v>2380.6999999999998</v>
      </c>
    </row>
    <row r="61" spans="1:15" x14ac:dyDescent="0.25">
      <c r="A61" s="194" t="s">
        <v>335</v>
      </c>
      <c r="B61" s="195">
        <v>21750</v>
      </c>
      <c r="C61" s="195">
        <f t="shared" si="40"/>
        <v>20662.5</v>
      </c>
      <c r="D61" s="195">
        <v>10938</v>
      </c>
      <c r="E61" s="195">
        <f t="shared" si="41"/>
        <v>10391.1</v>
      </c>
      <c r="F61" s="195">
        <v>7956</v>
      </c>
      <c r="G61" s="195">
        <f t="shared" si="42"/>
        <v>7558.2</v>
      </c>
      <c r="H61" s="195">
        <v>6585</v>
      </c>
      <c r="I61" s="195">
        <f t="shared" si="43"/>
        <v>6255.75</v>
      </c>
      <c r="J61" s="195">
        <v>5814</v>
      </c>
      <c r="K61" s="195">
        <f t="shared" si="44"/>
        <v>5523.3</v>
      </c>
      <c r="L61" s="195">
        <v>5309</v>
      </c>
      <c r="M61" s="195">
        <f t="shared" si="45"/>
        <v>5043.55</v>
      </c>
      <c r="N61" s="195">
        <v>4970</v>
      </c>
      <c r="O61" s="195">
        <f t="shared" si="46"/>
        <v>4721.5</v>
      </c>
    </row>
    <row r="62" spans="1:15" x14ac:dyDescent="0.25">
      <c r="A62" s="350" t="s">
        <v>327</v>
      </c>
      <c r="B62" s="353" t="s">
        <v>831</v>
      </c>
      <c r="C62" s="353"/>
      <c r="D62" s="353"/>
      <c r="E62" s="353"/>
      <c r="F62" s="353"/>
      <c r="G62" s="353"/>
      <c r="H62" s="353"/>
      <c r="I62" s="115"/>
      <c r="J62" s="115"/>
      <c r="K62" s="115"/>
      <c r="L62" s="115"/>
      <c r="M62" s="115"/>
      <c r="N62" s="115"/>
      <c r="O62" s="115"/>
    </row>
    <row r="63" spans="1:15" ht="45" x14ac:dyDescent="0.25">
      <c r="A63" s="350"/>
      <c r="B63" s="193" t="s">
        <v>293</v>
      </c>
      <c r="C63" s="193" t="s">
        <v>503</v>
      </c>
      <c r="D63" s="193" t="s">
        <v>294</v>
      </c>
      <c r="E63" s="193" t="s">
        <v>503</v>
      </c>
      <c r="F63" s="193" t="s">
        <v>295</v>
      </c>
      <c r="G63" s="193" t="s">
        <v>503</v>
      </c>
      <c r="H63" s="193" t="s">
        <v>296</v>
      </c>
      <c r="I63" s="193" t="s">
        <v>503</v>
      </c>
      <c r="J63" s="193" t="s">
        <v>297</v>
      </c>
      <c r="K63" s="193" t="s">
        <v>503</v>
      </c>
      <c r="L63" s="193" t="s">
        <v>298</v>
      </c>
      <c r="M63" s="193" t="s">
        <v>503</v>
      </c>
      <c r="N63" s="193" t="s">
        <v>299</v>
      </c>
      <c r="O63" s="193" t="s">
        <v>503</v>
      </c>
    </row>
    <row r="64" spans="1:15" x14ac:dyDescent="0.25">
      <c r="A64" s="194" t="s">
        <v>328</v>
      </c>
      <c r="B64" s="195">
        <v>1176</v>
      </c>
      <c r="C64" s="195">
        <f t="shared" ref="C64:C71" si="47">B64-(B64*5%)</f>
        <v>1117.2</v>
      </c>
      <c r="D64" s="195">
        <v>564</v>
      </c>
      <c r="E64" s="195">
        <f t="shared" ref="E64:E71" si="48">D64-(D64*5%)</f>
        <v>535.79999999999995</v>
      </c>
      <c r="F64" s="195">
        <v>395</v>
      </c>
      <c r="G64" s="195">
        <f t="shared" ref="G64:G71" si="49">F64-(F64*5%)</f>
        <v>375.25</v>
      </c>
      <c r="H64" s="195">
        <v>316</v>
      </c>
      <c r="I64" s="195">
        <f t="shared" ref="I64:I71" si="50">H64-(H64*5%)</f>
        <v>300.2</v>
      </c>
      <c r="J64" s="195">
        <v>271</v>
      </c>
      <c r="K64" s="195">
        <f t="shared" ref="K64:K71" si="51">J64-(J64*5%)</f>
        <v>257.45</v>
      </c>
      <c r="L64" s="195">
        <v>244</v>
      </c>
      <c r="M64" s="195">
        <f t="shared" ref="M64:M71" si="52">L64-(L64*5%)</f>
        <v>231.8</v>
      </c>
      <c r="N64" s="195">
        <v>225</v>
      </c>
      <c r="O64" s="195">
        <f t="shared" ref="O64:O71" si="53">N64-(N64*5%)</f>
        <v>213.75</v>
      </c>
    </row>
    <row r="65" spans="1:15" x14ac:dyDescent="0.25">
      <c r="A65" s="194" t="s">
        <v>329</v>
      </c>
      <c r="B65" s="195">
        <v>1188</v>
      </c>
      <c r="C65" s="195">
        <f t="shared" si="47"/>
        <v>1128.5999999999999</v>
      </c>
      <c r="D65" s="195">
        <v>573</v>
      </c>
      <c r="E65" s="195">
        <f t="shared" si="48"/>
        <v>544.35</v>
      </c>
      <c r="F65" s="195">
        <v>404</v>
      </c>
      <c r="G65" s="195">
        <f t="shared" si="49"/>
        <v>383.8</v>
      </c>
      <c r="H65" s="195">
        <v>326</v>
      </c>
      <c r="I65" s="195">
        <f t="shared" si="50"/>
        <v>309.7</v>
      </c>
      <c r="J65" s="195">
        <v>283</v>
      </c>
      <c r="K65" s="195">
        <f t="shared" si="51"/>
        <v>268.85000000000002</v>
      </c>
      <c r="L65" s="195">
        <v>254</v>
      </c>
      <c r="M65" s="195">
        <f t="shared" si="52"/>
        <v>241.3</v>
      </c>
      <c r="N65" s="195">
        <v>235</v>
      </c>
      <c r="O65" s="195">
        <f t="shared" si="53"/>
        <v>223.25</v>
      </c>
    </row>
    <row r="66" spans="1:15" x14ac:dyDescent="0.25">
      <c r="A66" s="194" t="s">
        <v>330</v>
      </c>
      <c r="B66" s="195">
        <v>1215</v>
      </c>
      <c r="C66" s="195">
        <f t="shared" si="47"/>
        <v>1154.25</v>
      </c>
      <c r="D66" s="195">
        <v>594</v>
      </c>
      <c r="E66" s="195">
        <f t="shared" si="48"/>
        <v>564.29999999999995</v>
      </c>
      <c r="F66" s="195">
        <v>424</v>
      </c>
      <c r="G66" s="195">
        <f t="shared" si="49"/>
        <v>402.8</v>
      </c>
      <c r="H66" s="195">
        <v>345</v>
      </c>
      <c r="I66" s="195">
        <f t="shared" si="50"/>
        <v>327.75</v>
      </c>
      <c r="J66" s="195">
        <v>301</v>
      </c>
      <c r="K66" s="195">
        <f t="shared" si="51"/>
        <v>285.95</v>
      </c>
      <c r="L66" s="195">
        <v>273</v>
      </c>
      <c r="M66" s="195">
        <f t="shared" si="52"/>
        <v>259.35000000000002</v>
      </c>
      <c r="N66" s="195">
        <v>253</v>
      </c>
      <c r="O66" s="195">
        <f t="shared" si="53"/>
        <v>240.35</v>
      </c>
    </row>
    <row r="67" spans="1:15" x14ac:dyDescent="0.25">
      <c r="A67" s="194" t="s">
        <v>331</v>
      </c>
      <c r="B67" s="195">
        <v>1384</v>
      </c>
      <c r="C67" s="195">
        <f t="shared" si="47"/>
        <v>1314.8</v>
      </c>
      <c r="D67" s="195">
        <v>703</v>
      </c>
      <c r="E67" s="195">
        <f t="shared" si="48"/>
        <v>667.85</v>
      </c>
      <c r="F67" s="195">
        <v>518</v>
      </c>
      <c r="G67" s="195">
        <f t="shared" si="49"/>
        <v>492.1</v>
      </c>
      <c r="H67" s="195">
        <v>429</v>
      </c>
      <c r="I67" s="195">
        <f t="shared" si="50"/>
        <v>407.55</v>
      </c>
      <c r="J67" s="195">
        <v>380</v>
      </c>
      <c r="K67" s="195">
        <f t="shared" si="51"/>
        <v>361</v>
      </c>
      <c r="L67" s="195">
        <v>350</v>
      </c>
      <c r="M67" s="195">
        <f t="shared" si="52"/>
        <v>332.5</v>
      </c>
      <c r="N67" s="195">
        <v>329</v>
      </c>
      <c r="O67" s="195">
        <f t="shared" si="53"/>
        <v>312.55</v>
      </c>
    </row>
    <row r="68" spans="1:15" x14ac:dyDescent="0.25">
      <c r="A68" s="194" t="s">
        <v>332</v>
      </c>
      <c r="B68" s="195">
        <v>2423</v>
      </c>
      <c r="C68" s="195">
        <f t="shared" si="47"/>
        <v>2301.85</v>
      </c>
      <c r="D68" s="195">
        <v>1211</v>
      </c>
      <c r="E68" s="195">
        <f t="shared" si="48"/>
        <v>1150.45</v>
      </c>
      <c r="F68" s="195">
        <v>879</v>
      </c>
      <c r="G68" s="195">
        <f t="shared" si="49"/>
        <v>835.05</v>
      </c>
      <c r="H68" s="195">
        <v>725</v>
      </c>
      <c r="I68" s="195">
        <f t="shared" si="50"/>
        <v>688.75</v>
      </c>
      <c r="J68" s="195">
        <v>638</v>
      </c>
      <c r="K68" s="195">
        <f t="shared" si="51"/>
        <v>606.1</v>
      </c>
      <c r="L68" s="195">
        <v>583</v>
      </c>
      <c r="M68" s="195">
        <f t="shared" si="52"/>
        <v>553.85</v>
      </c>
      <c r="N68" s="195">
        <v>545</v>
      </c>
      <c r="O68" s="195">
        <f t="shared" si="53"/>
        <v>517.75</v>
      </c>
    </row>
    <row r="69" spans="1:15" x14ac:dyDescent="0.25">
      <c r="A69" s="194" t="s">
        <v>333</v>
      </c>
      <c r="B69" s="195">
        <v>4588</v>
      </c>
      <c r="C69" s="195">
        <f t="shared" si="47"/>
        <v>4358.6000000000004</v>
      </c>
      <c r="D69" s="195">
        <v>2299</v>
      </c>
      <c r="E69" s="195">
        <f t="shared" si="48"/>
        <v>2184.0500000000002</v>
      </c>
      <c r="F69" s="195">
        <v>1673</v>
      </c>
      <c r="G69" s="195">
        <f t="shared" si="49"/>
        <v>1589.35</v>
      </c>
      <c r="H69" s="195">
        <v>1378</v>
      </c>
      <c r="I69" s="195">
        <f t="shared" si="50"/>
        <v>1309.0999999999999</v>
      </c>
      <c r="J69" s="195">
        <v>1216</v>
      </c>
      <c r="K69" s="195">
        <f t="shared" si="51"/>
        <v>1155.2</v>
      </c>
      <c r="L69" s="195">
        <v>1111</v>
      </c>
      <c r="M69" s="195">
        <f t="shared" si="52"/>
        <v>1055.45</v>
      </c>
      <c r="N69" s="195">
        <v>1038</v>
      </c>
      <c r="O69" s="195">
        <f t="shared" si="53"/>
        <v>986.1</v>
      </c>
    </row>
    <row r="70" spans="1:15" x14ac:dyDescent="0.25">
      <c r="A70" s="194" t="s">
        <v>334</v>
      </c>
      <c r="B70" s="195">
        <v>11056</v>
      </c>
      <c r="C70" s="195">
        <f t="shared" si="47"/>
        <v>10503.2</v>
      </c>
      <c r="D70" s="195">
        <v>5558</v>
      </c>
      <c r="E70" s="195">
        <f t="shared" si="48"/>
        <v>5280.1</v>
      </c>
      <c r="F70" s="195">
        <v>4050</v>
      </c>
      <c r="G70" s="195">
        <f t="shared" si="49"/>
        <v>3847.5</v>
      </c>
      <c r="H70" s="195">
        <v>3349</v>
      </c>
      <c r="I70" s="195">
        <f t="shared" si="50"/>
        <v>3181.55</v>
      </c>
      <c r="J70" s="195">
        <v>2951</v>
      </c>
      <c r="K70" s="195">
        <f t="shared" si="51"/>
        <v>2803.45</v>
      </c>
      <c r="L70" s="195">
        <v>2690</v>
      </c>
      <c r="M70" s="195">
        <f t="shared" si="52"/>
        <v>2555.5</v>
      </c>
      <c r="N70" s="195">
        <v>2524</v>
      </c>
      <c r="O70" s="195">
        <f t="shared" si="53"/>
        <v>2397.8000000000002</v>
      </c>
    </row>
    <row r="71" spans="1:15" x14ac:dyDescent="0.25">
      <c r="A71" s="194" t="s">
        <v>335</v>
      </c>
      <c r="B71" s="195">
        <v>21874</v>
      </c>
      <c r="C71" s="195">
        <f t="shared" si="47"/>
        <v>20780.3</v>
      </c>
      <c r="D71" s="195">
        <v>10996</v>
      </c>
      <c r="E71" s="195">
        <f t="shared" si="48"/>
        <v>10446.200000000001</v>
      </c>
      <c r="F71" s="195">
        <v>8004</v>
      </c>
      <c r="G71" s="195">
        <f t="shared" si="49"/>
        <v>7603.8</v>
      </c>
      <c r="H71" s="195">
        <v>6626</v>
      </c>
      <c r="I71" s="195">
        <f t="shared" si="50"/>
        <v>6294.7</v>
      </c>
      <c r="J71" s="195">
        <v>5824</v>
      </c>
      <c r="K71" s="195">
        <f t="shared" si="51"/>
        <v>5532.8</v>
      </c>
      <c r="L71" s="195">
        <v>5333</v>
      </c>
      <c r="M71" s="195">
        <f t="shared" si="52"/>
        <v>5066.3500000000004</v>
      </c>
      <c r="N71" s="195">
        <v>4986</v>
      </c>
      <c r="O71" s="195">
        <f t="shared" si="53"/>
        <v>4736.7</v>
      </c>
    </row>
    <row r="72" spans="1:15" x14ac:dyDescent="0.25">
      <c r="A72" s="350" t="s">
        <v>327</v>
      </c>
      <c r="B72" s="353" t="s">
        <v>832</v>
      </c>
      <c r="C72" s="353"/>
      <c r="D72" s="353"/>
      <c r="E72" s="353"/>
      <c r="F72" s="353"/>
      <c r="G72" s="353"/>
      <c r="H72" s="353"/>
      <c r="I72" s="115"/>
      <c r="J72" s="115"/>
      <c r="K72" s="115"/>
      <c r="L72" s="115"/>
      <c r="M72" s="115"/>
      <c r="N72" s="115"/>
      <c r="O72" s="115"/>
    </row>
    <row r="73" spans="1:15" ht="45" x14ac:dyDescent="0.25">
      <c r="A73" s="350"/>
      <c r="B73" s="193" t="s">
        <v>293</v>
      </c>
      <c r="C73" s="193" t="s">
        <v>503</v>
      </c>
      <c r="D73" s="193" t="s">
        <v>294</v>
      </c>
      <c r="E73" s="193" t="s">
        <v>503</v>
      </c>
      <c r="F73" s="193" t="s">
        <v>295</v>
      </c>
      <c r="G73" s="193" t="s">
        <v>503</v>
      </c>
      <c r="H73" s="193" t="s">
        <v>296</v>
      </c>
      <c r="I73" s="193" t="s">
        <v>503</v>
      </c>
      <c r="J73" s="193" t="s">
        <v>297</v>
      </c>
      <c r="K73" s="193" t="s">
        <v>503</v>
      </c>
      <c r="L73" s="193" t="s">
        <v>298</v>
      </c>
      <c r="M73" s="193" t="s">
        <v>503</v>
      </c>
      <c r="N73" s="193" t="s">
        <v>299</v>
      </c>
      <c r="O73" s="193" t="s">
        <v>503</v>
      </c>
    </row>
    <row r="74" spans="1:15" x14ac:dyDescent="0.25">
      <c r="A74" s="194" t="s">
        <v>328</v>
      </c>
      <c r="B74" s="195">
        <v>1568</v>
      </c>
      <c r="C74" s="195">
        <f t="shared" ref="C74:C81" si="54">B74-(B74*5%)</f>
        <v>1489.6</v>
      </c>
      <c r="D74" s="195">
        <v>746</v>
      </c>
      <c r="E74" s="195">
        <f t="shared" ref="E74:E81" si="55">D74-(D74*5%)</f>
        <v>708.7</v>
      </c>
      <c r="F74" s="195">
        <v>523</v>
      </c>
      <c r="G74" s="195">
        <f t="shared" ref="G74:G81" si="56">F74-(F74*5%)</f>
        <v>496.85</v>
      </c>
      <c r="H74" s="195">
        <v>420</v>
      </c>
      <c r="I74" s="195">
        <f t="shared" ref="I74:I81" si="57">H74-(H74*5%)</f>
        <v>399</v>
      </c>
      <c r="J74" s="195">
        <v>359</v>
      </c>
      <c r="K74" s="195">
        <f t="shared" ref="K74:K81" si="58">J74-(J74*5%)</f>
        <v>341.05</v>
      </c>
      <c r="L74" s="195">
        <v>321</v>
      </c>
      <c r="M74" s="195">
        <f t="shared" ref="M74:M81" si="59">L74-(L74*5%)</f>
        <v>304.95</v>
      </c>
      <c r="N74" s="195">
        <v>298</v>
      </c>
      <c r="O74" s="195">
        <f t="shared" ref="O74:O81" si="60">N74-(N74*5%)</f>
        <v>283.10000000000002</v>
      </c>
    </row>
    <row r="75" spans="1:15" x14ac:dyDescent="0.25">
      <c r="A75" s="194" t="s">
        <v>329</v>
      </c>
      <c r="B75" s="195">
        <v>1578</v>
      </c>
      <c r="C75" s="195">
        <f t="shared" si="54"/>
        <v>1499.1</v>
      </c>
      <c r="D75" s="195">
        <v>758</v>
      </c>
      <c r="E75" s="195">
        <f t="shared" si="55"/>
        <v>720.1</v>
      </c>
      <c r="F75" s="195">
        <v>533</v>
      </c>
      <c r="G75" s="195">
        <f t="shared" si="56"/>
        <v>506.35</v>
      </c>
      <c r="H75" s="195">
        <v>428</v>
      </c>
      <c r="I75" s="195">
        <f t="shared" si="57"/>
        <v>406.6</v>
      </c>
      <c r="J75" s="195">
        <v>370</v>
      </c>
      <c r="K75" s="195">
        <f t="shared" si="58"/>
        <v>351.5</v>
      </c>
      <c r="L75" s="195">
        <v>333</v>
      </c>
      <c r="M75" s="195">
        <f t="shared" si="59"/>
        <v>316.35000000000002</v>
      </c>
      <c r="N75" s="195">
        <v>308</v>
      </c>
      <c r="O75" s="195">
        <f t="shared" si="60"/>
        <v>292.60000000000002</v>
      </c>
    </row>
    <row r="76" spans="1:15" x14ac:dyDescent="0.25">
      <c r="A76" s="194" t="s">
        <v>330</v>
      </c>
      <c r="B76" s="195">
        <v>1604</v>
      </c>
      <c r="C76" s="195">
        <f t="shared" si="54"/>
        <v>1523.8</v>
      </c>
      <c r="D76" s="195">
        <v>779</v>
      </c>
      <c r="E76" s="195">
        <f t="shared" si="55"/>
        <v>740.05</v>
      </c>
      <c r="F76" s="195">
        <v>553</v>
      </c>
      <c r="G76" s="195">
        <f t="shared" si="56"/>
        <v>525.35</v>
      </c>
      <c r="H76" s="195">
        <v>448</v>
      </c>
      <c r="I76" s="195">
        <f t="shared" si="57"/>
        <v>425.6</v>
      </c>
      <c r="J76" s="195">
        <v>389</v>
      </c>
      <c r="K76" s="195">
        <f t="shared" si="58"/>
        <v>369.55</v>
      </c>
      <c r="L76" s="195">
        <v>351</v>
      </c>
      <c r="M76" s="195">
        <f t="shared" si="59"/>
        <v>333.45</v>
      </c>
      <c r="N76" s="195">
        <v>325</v>
      </c>
      <c r="O76" s="195">
        <f t="shared" si="60"/>
        <v>308.75</v>
      </c>
    </row>
    <row r="77" spans="1:15" x14ac:dyDescent="0.25">
      <c r="A77" s="194" t="s">
        <v>331</v>
      </c>
      <c r="B77" s="195">
        <v>1675</v>
      </c>
      <c r="C77" s="195">
        <f t="shared" si="54"/>
        <v>1591.25</v>
      </c>
      <c r="D77" s="195">
        <v>841</v>
      </c>
      <c r="E77" s="195">
        <f t="shared" si="55"/>
        <v>798.95</v>
      </c>
      <c r="F77" s="195">
        <v>613</v>
      </c>
      <c r="G77" s="195">
        <f t="shared" si="56"/>
        <v>582.35</v>
      </c>
      <c r="H77" s="195">
        <v>505</v>
      </c>
      <c r="I77" s="195">
        <f t="shared" si="57"/>
        <v>479.75</v>
      </c>
      <c r="J77" s="195">
        <v>446</v>
      </c>
      <c r="K77" s="195">
        <f t="shared" si="58"/>
        <v>423.7</v>
      </c>
      <c r="L77" s="195">
        <v>406</v>
      </c>
      <c r="M77" s="195">
        <f t="shared" si="59"/>
        <v>385.7</v>
      </c>
      <c r="N77" s="195">
        <v>380</v>
      </c>
      <c r="O77" s="195">
        <f t="shared" si="60"/>
        <v>361</v>
      </c>
    </row>
    <row r="78" spans="1:15" x14ac:dyDescent="0.25">
      <c r="A78" s="194" t="s">
        <v>332</v>
      </c>
      <c r="B78" s="195">
        <v>2513</v>
      </c>
      <c r="C78" s="195">
        <f t="shared" si="54"/>
        <v>2387.35</v>
      </c>
      <c r="D78" s="195">
        <v>1254</v>
      </c>
      <c r="E78" s="195">
        <f t="shared" si="55"/>
        <v>1191.3</v>
      </c>
      <c r="F78" s="195">
        <v>909</v>
      </c>
      <c r="G78" s="195">
        <f t="shared" si="56"/>
        <v>863.55</v>
      </c>
      <c r="H78" s="195">
        <v>749</v>
      </c>
      <c r="I78" s="195">
        <f t="shared" si="57"/>
        <v>711.55</v>
      </c>
      <c r="J78" s="195">
        <v>660</v>
      </c>
      <c r="K78" s="195">
        <f t="shared" si="58"/>
        <v>627</v>
      </c>
      <c r="L78" s="195">
        <v>600</v>
      </c>
      <c r="M78" s="195">
        <f t="shared" si="59"/>
        <v>570</v>
      </c>
      <c r="N78" s="195">
        <v>561</v>
      </c>
      <c r="O78" s="195">
        <f t="shared" si="60"/>
        <v>532.95000000000005</v>
      </c>
    </row>
    <row r="79" spans="1:15" x14ac:dyDescent="0.25">
      <c r="A79" s="194" t="s">
        <v>333</v>
      </c>
      <c r="B79" s="195">
        <v>4679</v>
      </c>
      <c r="C79" s="195">
        <f t="shared" si="54"/>
        <v>4445.05</v>
      </c>
      <c r="D79" s="195">
        <v>2340</v>
      </c>
      <c r="E79" s="195">
        <f t="shared" si="55"/>
        <v>2223</v>
      </c>
      <c r="F79" s="195">
        <v>1700</v>
      </c>
      <c r="G79" s="195">
        <f t="shared" si="56"/>
        <v>1615</v>
      </c>
      <c r="H79" s="195">
        <v>1401</v>
      </c>
      <c r="I79" s="195">
        <f t="shared" si="57"/>
        <v>1330.95</v>
      </c>
      <c r="J79" s="195">
        <v>1235</v>
      </c>
      <c r="K79" s="195">
        <f t="shared" si="58"/>
        <v>1173.25</v>
      </c>
      <c r="L79" s="195">
        <v>1129</v>
      </c>
      <c r="M79" s="195">
        <f t="shared" si="59"/>
        <v>1072.55</v>
      </c>
      <c r="N79" s="195">
        <v>1058</v>
      </c>
      <c r="O79" s="195">
        <f t="shared" si="60"/>
        <v>1005.1</v>
      </c>
    </row>
    <row r="80" spans="1:15" x14ac:dyDescent="0.25">
      <c r="A80" s="194" t="s">
        <v>334</v>
      </c>
      <c r="B80" s="195">
        <v>11158</v>
      </c>
      <c r="C80" s="195">
        <f t="shared" si="54"/>
        <v>10600.1</v>
      </c>
      <c r="D80" s="195">
        <v>5594</v>
      </c>
      <c r="E80" s="195">
        <f t="shared" si="55"/>
        <v>5314.3</v>
      </c>
      <c r="F80" s="195">
        <v>4074</v>
      </c>
      <c r="G80" s="195">
        <f t="shared" si="56"/>
        <v>3870.3</v>
      </c>
      <c r="H80" s="195">
        <v>3373</v>
      </c>
      <c r="I80" s="195">
        <f t="shared" si="57"/>
        <v>3204.35</v>
      </c>
      <c r="J80" s="195">
        <v>2964</v>
      </c>
      <c r="K80" s="195">
        <f t="shared" si="58"/>
        <v>2815.8</v>
      </c>
      <c r="L80" s="195">
        <v>2708</v>
      </c>
      <c r="M80" s="195">
        <f t="shared" si="59"/>
        <v>2572.6</v>
      </c>
      <c r="N80" s="195">
        <v>2541</v>
      </c>
      <c r="O80" s="195">
        <f t="shared" si="60"/>
        <v>2413.9499999999998</v>
      </c>
    </row>
    <row r="81" spans="1:15" x14ac:dyDescent="0.25">
      <c r="A81" s="194" t="s">
        <v>335</v>
      </c>
      <c r="B81" s="195">
        <v>21969</v>
      </c>
      <c r="C81" s="195">
        <f t="shared" si="54"/>
        <v>20870.55</v>
      </c>
      <c r="D81" s="195">
        <v>11033</v>
      </c>
      <c r="E81" s="195">
        <f t="shared" si="55"/>
        <v>10481.35</v>
      </c>
      <c r="F81" s="195">
        <v>8034</v>
      </c>
      <c r="G81" s="195">
        <f t="shared" si="56"/>
        <v>7632.3</v>
      </c>
      <c r="H81" s="195">
        <v>6633</v>
      </c>
      <c r="I81" s="195">
        <f t="shared" si="57"/>
        <v>6301.35</v>
      </c>
      <c r="J81" s="195">
        <v>5849</v>
      </c>
      <c r="K81" s="195">
        <f t="shared" si="58"/>
        <v>5556.55</v>
      </c>
      <c r="L81" s="195">
        <v>5344</v>
      </c>
      <c r="M81" s="195">
        <f t="shared" si="59"/>
        <v>5076.8</v>
      </c>
      <c r="N81" s="195">
        <v>5030</v>
      </c>
      <c r="O81" s="195">
        <f t="shared" si="60"/>
        <v>4778.5</v>
      </c>
    </row>
    <row r="82" spans="1:15" ht="17.25" x14ac:dyDescent="0.3">
      <c r="A82" s="196" t="s">
        <v>306</v>
      </c>
      <c r="B82" s="196" t="s">
        <v>306</v>
      </c>
      <c r="C82" s="196" t="s">
        <v>306</v>
      </c>
      <c r="D82" s="196" t="s">
        <v>306</v>
      </c>
      <c r="E82" s="196" t="s">
        <v>306</v>
      </c>
      <c r="F82" s="196" t="s">
        <v>306</v>
      </c>
      <c r="G82" s="196" t="s">
        <v>306</v>
      </c>
      <c r="H82" s="196" t="s">
        <v>306</v>
      </c>
    </row>
    <row r="83" spans="1:15" ht="17.25" x14ac:dyDescent="0.3">
      <c r="A83" s="93" t="s">
        <v>176</v>
      </c>
      <c r="B83" s="196" t="s">
        <v>306</v>
      </c>
      <c r="C83" s="196" t="s">
        <v>306</v>
      </c>
      <c r="D83" s="196" t="s">
        <v>306</v>
      </c>
      <c r="E83" s="196" t="s">
        <v>306</v>
      </c>
      <c r="F83" s="196" t="s">
        <v>306</v>
      </c>
      <c r="G83" s="196" t="s">
        <v>306</v>
      </c>
      <c r="H83" s="196" t="s">
        <v>306</v>
      </c>
    </row>
    <row r="84" spans="1:15" ht="60" x14ac:dyDescent="0.25">
      <c r="A84" s="94" t="s">
        <v>336</v>
      </c>
      <c r="B84" s="201"/>
      <c r="C84" s="201"/>
      <c r="D84" s="201"/>
      <c r="E84" s="201"/>
      <c r="F84" s="201"/>
      <c r="G84" s="201"/>
      <c r="H84" s="201"/>
    </row>
    <row r="85" spans="1:15" ht="45.75" x14ac:dyDescent="0.3">
      <c r="A85" s="94" t="s">
        <v>337</v>
      </c>
      <c r="B85" s="196" t="s">
        <v>306</v>
      </c>
      <c r="C85" s="196" t="s">
        <v>306</v>
      </c>
      <c r="D85" s="201"/>
      <c r="E85" s="201"/>
      <c r="F85" s="201"/>
      <c r="G85" s="201"/>
      <c r="H85" s="201"/>
    </row>
    <row r="86" spans="1:15" ht="45.75" x14ac:dyDescent="0.3">
      <c r="A86" s="94" t="s">
        <v>338</v>
      </c>
      <c r="B86" s="196" t="s">
        <v>306</v>
      </c>
      <c r="C86" s="196" t="s">
        <v>306</v>
      </c>
      <c r="D86" s="201"/>
      <c r="E86" s="201"/>
      <c r="F86" s="201"/>
      <c r="G86" s="201"/>
      <c r="H86" s="201"/>
    </row>
    <row r="87" spans="1:15" ht="30.75" x14ac:dyDescent="0.3">
      <c r="A87" s="94" t="s">
        <v>339</v>
      </c>
      <c r="B87" s="196" t="s">
        <v>306</v>
      </c>
      <c r="C87" s="196" t="s">
        <v>306</v>
      </c>
      <c r="D87" s="196" t="s">
        <v>306</v>
      </c>
      <c r="E87" s="196" t="s">
        <v>306</v>
      </c>
      <c r="F87" s="201"/>
      <c r="G87" s="201"/>
      <c r="H87" s="201"/>
    </row>
    <row r="88" spans="1:15" ht="17.25" x14ac:dyDescent="0.3">
      <c r="A88" s="95" t="s">
        <v>306</v>
      </c>
      <c r="B88" s="196" t="s">
        <v>306</v>
      </c>
      <c r="C88" s="196" t="s">
        <v>306</v>
      </c>
      <c r="D88" s="196" t="s">
        <v>306</v>
      </c>
      <c r="E88" s="196" t="s">
        <v>306</v>
      </c>
      <c r="F88" s="196" t="s">
        <v>306</v>
      </c>
      <c r="G88" s="196" t="s">
        <v>306</v>
      </c>
      <c r="H88" s="196" t="s">
        <v>306</v>
      </c>
    </row>
    <row r="89" spans="1:15" ht="17.25" x14ac:dyDescent="0.3">
      <c r="A89" s="196" t="s">
        <v>306</v>
      </c>
      <c r="B89" s="196" t="s">
        <v>306</v>
      </c>
      <c r="C89" s="196" t="s">
        <v>306</v>
      </c>
      <c r="D89" s="196" t="s">
        <v>306</v>
      </c>
      <c r="E89" s="196" t="s">
        <v>306</v>
      </c>
      <c r="F89" s="196" t="s">
        <v>306</v>
      </c>
      <c r="G89" s="196" t="s">
        <v>306</v>
      </c>
      <c r="H89" s="196" t="s">
        <v>306</v>
      </c>
    </row>
    <row r="90" spans="1:15" ht="17.25" x14ac:dyDescent="0.3">
      <c r="A90" s="196" t="s">
        <v>306</v>
      </c>
      <c r="B90" s="196" t="s">
        <v>306</v>
      </c>
      <c r="C90" s="196" t="s">
        <v>306</v>
      </c>
      <c r="D90" s="196" t="s">
        <v>306</v>
      </c>
      <c r="E90" s="196" t="s">
        <v>306</v>
      </c>
      <c r="F90" s="196" t="s">
        <v>306</v>
      </c>
      <c r="G90" s="196" t="s">
        <v>306</v>
      </c>
      <c r="H90" s="196" t="s">
        <v>306</v>
      </c>
    </row>
    <row r="91" spans="1:15" ht="17.25" x14ac:dyDescent="0.3">
      <c r="A91" s="196" t="s">
        <v>306</v>
      </c>
      <c r="B91" s="196" t="s">
        <v>306</v>
      </c>
      <c r="C91" s="196" t="s">
        <v>306</v>
      </c>
      <c r="D91" s="196" t="s">
        <v>306</v>
      </c>
      <c r="E91" s="196" t="s">
        <v>306</v>
      </c>
      <c r="F91" s="196" t="s">
        <v>306</v>
      </c>
      <c r="G91" s="196" t="s">
        <v>306</v>
      </c>
      <c r="H91" s="196" t="s">
        <v>306</v>
      </c>
    </row>
    <row r="92" spans="1:15" ht="17.25" x14ac:dyDescent="0.3">
      <c r="A92" s="196" t="s">
        <v>306</v>
      </c>
      <c r="B92" s="196" t="s">
        <v>306</v>
      </c>
      <c r="C92" s="196" t="s">
        <v>306</v>
      </c>
      <c r="D92" s="196" t="s">
        <v>306</v>
      </c>
      <c r="E92" s="196" t="s">
        <v>306</v>
      </c>
      <c r="F92" s="196" t="s">
        <v>306</v>
      </c>
      <c r="G92" s="196" t="s">
        <v>306</v>
      </c>
      <c r="H92" s="196" t="s">
        <v>306</v>
      </c>
    </row>
    <row r="93" spans="1:15" ht="17.25" x14ac:dyDescent="0.3">
      <c r="A93" s="196" t="s">
        <v>306</v>
      </c>
      <c r="B93" s="196" t="s">
        <v>306</v>
      </c>
      <c r="C93" s="196" t="s">
        <v>306</v>
      </c>
      <c r="D93" s="196" t="s">
        <v>306</v>
      </c>
      <c r="E93" s="196" t="s">
        <v>306</v>
      </c>
      <c r="F93" s="196" t="s">
        <v>306</v>
      </c>
      <c r="G93" s="196" t="s">
        <v>306</v>
      </c>
      <c r="H93" s="196" t="s">
        <v>306</v>
      </c>
    </row>
    <row r="94" spans="1:15" ht="17.25" x14ac:dyDescent="0.3">
      <c r="A94" s="196" t="s">
        <v>306</v>
      </c>
      <c r="B94" s="196" t="s">
        <v>306</v>
      </c>
      <c r="C94" s="196" t="s">
        <v>306</v>
      </c>
      <c r="D94" s="196" t="s">
        <v>306</v>
      </c>
      <c r="E94" s="196" t="s">
        <v>306</v>
      </c>
      <c r="F94" s="196" t="s">
        <v>306</v>
      </c>
      <c r="G94" s="196" t="s">
        <v>306</v>
      </c>
      <c r="H94" s="196" t="s">
        <v>306</v>
      </c>
    </row>
    <row r="95" spans="1:15" ht="17.25" x14ac:dyDescent="0.3">
      <c r="A95" s="196" t="s">
        <v>306</v>
      </c>
      <c r="B95" s="196" t="s">
        <v>306</v>
      </c>
      <c r="C95" s="196" t="s">
        <v>306</v>
      </c>
      <c r="D95" s="196" t="s">
        <v>306</v>
      </c>
      <c r="E95" s="196" t="s">
        <v>306</v>
      </c>
      <c r="F95" s="196" t="s">
        <v>306</v>
      </c>
      <c r="G95" s="196" t="s">
        <v>306</v>
      </c>
      <c r="H95" s="196" t="s">
        <v>306</v>
      </c>
    </row>
    <row r="96" spans="1:15" ht="17.25" x14ac:dyDescent="0.3">
      <c r="A96" s="196" t="s">
        <v>306</v>
      </c>
      <c r="B96" s="196" t="s">
        <v>306</v>
      </c>
      <c r="C96" s="196" t="s">
        <v>306</v>
      </c>
      <c r="D96" s="196" t="s">
        <v>306</v>
      </c>
      <c r="E96" s="196" t="s">
        <v>306</v>
      </c>
      <c r="F96" s="196" t="s">
        <v>306</v>
      </c>
      <c r="G96" s="196" t="s">
        <v>306</v>
      </c>
      <c r="H96" s="196" t="s">
        <v>306</v>
      </c>
    </row>
    <row r="97" spans="1:8" ht="17.25" x14ac:dyDescent="0.3">
      <c r="A97" s="196" t="s">
        <v>306</v>
      </c>
      <c r="B97" s="196" t="s">
        <v>306</v>
      </c>
      <c r="C97" s="196" t="s">
        <v>306</v>
      </c>
      <c r="D97" s="196" t="s">
        <v>306</v>
      </c>
      <c r="E97" s="196" t="s">
        <v>306</v>
      </c>
      <c r="F97" s="196" t="s">
        <v>306</v>
      </c>
      <c r="G97" s="196" t="s">
        <v>306</v>
      </c>
      <c r="H97" s="196" t="s">
        <v>306</v>
      </c>
    </row>
    <row r="98" spans="1:8" ht="17.25" x14ac:dyDescent="0.3">
      <c r="A98" s="196" t="s">
        <v>306</v>
      </c>
      <c r="B98" s="196" t="s">
        <v>306</v>
      </c>
      <c r="C98" s="196" t="s">
        <v>306</v>
      </c>
      <c r="D98" s="196" t="s">
        <v>306</v>
      </c>
      <c r="E98" s="196" t="s">
        <v>306</v>
      </c>
      <c r="F98" s="196" t="s">
        <v>306</v>
      </c>
      <c r="G98" s="196" t="s">
        <v>306</v>
      </c>
      <c r="H98" s="196" t="s">
        <v>306</v>
      </c>
    </row>
    <row r="99" spans="1:8" ht="17.25" x14ac:dyDescent="0.3">
      <c r="A99" s="196" t="s">
        <v>306</v>
      </c>
      <c r="B99" s="196" t="s">
        <v>306</v>
      </c>
      <c r="C99" s="196" t="s">
        <v>306</v>
      </c>
      <c r="D99" s="196" t="s">
        <v>306</v>
      </c>
      <c r="E99" s="196" t="s">
        <v>306</v>
      </c>
      <c r="F99" s="196" t="s">
        <v>306</v>
      </c>
      <c r="G99" s="196" t="s">
        <v>306</v>
      </c>
      <c r="H99" s="196" t="s">
        <v>306</v>
      </c>
    </row>
  </sheetData>
  <mergeCells count="29">
    <mergeCell ref="A62:A63"/>
    <mergeCell ref="B62:H62"/>
    <mergeCell ref="A72:A73"/>
    <mergeCell ref="B72:H72"/>
    <mergeCell ref="E39:H39"/>
    <mergeCell ref="E40:H40"/>
    <mergeCell ref="A42:A43"/>
    <mergeCell ref="B42:H42"/>
    <mergeCell ref="A52:A53"/>
    <mergeCell ref="B52:H52"/>
    <mergeCell ref="A41:H41"/>
    <mergeCell ref="E38:H38"/>
    <mergeCell ref="A21:H21"/>
    <mergeCell ref="A27:D27"/>
    <mergeCell ref="A33:C33"/>
    <mergeCell ref="A34:C34"/>
    <mergeCell ref="E36:H36"/>
    <mergeCell ref="E37:H37"/>
    <mergeCell ref="A32:C32"/>
    <mergeCell ref="A15:C15"/>
    <mergeCell ref="A28:C28"/>
    <mergeCell ref="A29:C29"/>
    <mergeCell ref="A30:C30"/>
    <mergeCell ref="A31:C31"/>
    <mergeCell ref="A3:H3"/>
    <mergeCell ref="A4:H4"/>
    <mergeCell ref="A5:H5"/>
    <mergeCell ref="A6:A7"/>
    <mergeCell ref="B6:H6"/>
  </mergeCells>
  <pageMargins left="0.7" right="0.7" top="0.75" bottom="0.75" header="0.3" footer="0.3"/>
  <pageSetup orientation="portrait" r:id="rId1"/>
  <headerFooter>
    <oddFooter>&amp;L&amp;1#&amp;"Calibri"&amp;8&amp;K000000Sensitivity: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69B8-E4BA-49FF-B1CC-C0B6000D682B}">
  <dimension ref="A1:O170"/>
  <sheetViews>
    <sheetView showGridLines="0" showRuler="0" zoomScaleNormal="100" workbookViewId="0">
      <selection activeCell="A163" sqref="A163:I168"/>
    </sheetView>
  </sheetViews>
  <sheetFormatPr defaultRowHeight="15" x14ac:dyDescent="0.25"/>
  <cols>
    <col min="1" max="1" width="36.7109375" style="301" customWidth="1"/>
    <col min="2" max="2" width="13.42578125" style="301" customWidth="1"/>
    <col min="3" max="3" width="12" style="301" customWidth="1"/>
    <col min="4" max="4" width="9.5703125" style="301" customWidth="1"/>
    <col min="5" max="5" width="8.7109375" style="301" customWidth="1"/>
    <col min="6" max="6" width="10.140625" style="301" customWidth="1"/>
    <col min="7" max="7" width="9.140625" style="301" customWidth="1"/>
    <col min="8" max="8" width="9.28515625" style="301" customWidth="1"/>
    <col min="9" max="9" width="10.28515625" style="301" customWidth="1"/>
    <col min="10" max="10" width="7.85546875" style="301" customWidth="1"/>
    <col min="11" max="11" width="9.7109375" style="301" customWidth="1"/>
    <col min="12" max="12" width="7" style="301" customWidth="1"/>
    <col min="13" max="13" width="9" style="301" customWidth="1"/>
    <col min="14" max="14" width="7.28515625" style="301" customWidth="1"/>
    <col min="15" max="15" width="8.85546875" style="301" customWidth="1"/>
    <col min="16" max="16" width="9.140625" style="301" customWidth="1"/>
    <col min="17" max="16384" width="9.140625" style="301"/>
  </cols>
  <sheetData>
    <row r="1" spans="1:15" ht="37.5" x14ac:dyDescent="0.3">
      <c r="A1" s="300" t="s">
        <v>790</v>
      </c>
    </row>
    <row r="2" spans="1:15" ht="90" x14ac:dyDescent="0.25">
      <c r="A2" s="302" t="s">
        <v>794</v>
      </c>
    </row>
    <row r="3" spans="1:15" x14ac:dyDescent="0.25">
      <c r="A3" s="303" t="s">
        <v>340</v>
      </c>
      <c r="B3" s="304"/>
      <c r="C3" s="304"/>
      <c r="D3" s="304"/>
      <c r="E3" s="304"/>
      <c r="F3" s="304"/>
      <c r="G3" s="305"/>
      <c r="H3" s="305"/>
      <c r="I3" s="305"/>
      <c r="K3" s="306"/>
    </row>
    <row r="4" spans="1:15" x14ac:dyDescent="0.25">
      <c r="A4" s="358" t="s">
        <v>341</v>
      </c>
      <c r="B4" s="358"/>
      <c r="C4" s="358"/>
      <c r="D4" s="358"/>
      <c r="E4" s="358"/>
      <c r="F4" s="358"/>
      <c r="G4" s="358"/>
      <c r="H4" s="358"/>
      <c r="I4" s="358"/>
      <c r="J4" s="358"/>
      <c r="K4" s="358"/>
      <c r="L4" s="358"/>
      <c r="M4" s="358"/>
      <c r="N4" s="358"/>
      <c r="O4" s="358"/>
    </row>
    <row r="5" spans="1:15" ht="30" x14ac:dyDescent="0.25">
      <c r="A5" s="307" t="s">
        <v>342</v>
      </c>
      <c r="B5" s="307" t="s">
        <v>1</v>
      </c>
      <c r="C5" s="308" t="s">
        <v>343</v>
      </c>
      <c r="D5" s="309" t="s">
        <v>344</v>
      </c>
      <c r="E5" s="309" t="s">
        <v>547</v>
      </c>
      <c r="F5" s="309" t="s">
        <v>345</v>
      </c>
      <c r="G5" s="309" t="s">
        <v>547</v>
      </c>
      <c r="H5" s="309" t="s">
        <v>346</v>
      </c>
      <c r="I5" s="309" t="s">
        <v>547</v>
      </c>
      <c r="J5" s="309" t="s">
        <v>347</v>
      </c>
      <c r="K5" s="309" t="s">
        <v>547</v>
      </c>
      <c r="L5" s="309" t="s">
        <v>348</v>
      </c>
      <c r="M5" s="309" t="s">
        <v>547</v>
      </c>
      <c r="N5" s="309" t="s">
        <v>349</v>
      </c>
      <c r="O5" s="309" t="s">
        <v>547</v>
      </c>
    </row>
    <row r="6" spans="1:15" x14ac:dyDescent="0.25">
      <c r="A6" s="310" t="s">
        <v>170</v>
      </c>
      <c r="B6" s="310" t="s">
        <v>350</v>
      </c>
      <c r="C6" s="310"/>
      <c r="D6" s="295">
        <v>166</v>
      </c>
      <c r="E6" s="295">
        <f>D6-(D6*5%)</f>
        <v>157.69999999999999</v>
      </c>
      <c r="F6" s="295">
        <v>125</v>
      </c>
      <c r="G6" s="295">
        <f>F6-(F6*5%)</f>
        <v>118.75</v>
      </c>
      <c r="H6" s="295">
        <v>107</v>
      </c>
      <c r="I6" s="295">
        <f>H6-(H6*5%)</f>
        <v>101.65</v>
      </c>
      <c r="J6" s="295">
        <v>98</v>
      </c>
      <c r="K6" s="295">
        <f>J6-(J6*5%)</f>
        <v>93.1</v>
      </c>
      <c r="L6" s="295">
        <v>91</v>
      </c>
      <c r="M6" s="295">
        <f>L6-(L6*5%)</f>
        <v>86.45</v>
      </c>
      <c r="N6" s="295">
        <v>79</v>
      </c>
      <c r="O6" s="295">
        <f>N6-(N6*5%)</f>
        <v>75.05</v>
      </c>
    </row>
    <row r="7" spans="1:15" x14ac:dyDescent="0.25">
      <c r="A7" s="310"/>
      <c r="B7" s="310" t="s">
        <v>351</v>
      </c>
      <c r="C7" s="310"/>
      <c r="D7" s="295">
        <v>618</v>
      </c>
      <c r="E7" s="295">
        <f t="shared" ref="E7:E17" si="0">D7-(D7*5%)</f>
        <v>587.1</v>
      </c>
      <c r="F7" s="295">
        <v>447</v>
      </c>
      <c r="G7" s="295">
        <f t="shared" ref="G7:G17" si="1">F7-(F7*5%)</f>
        <v>424.65</v>
      </c>
      <c r="H7" s="295">
        <v>381</v>
      </c>
      <c r="I7" s="295">
        <f t="shared" ref="I7:I17" si="2">H7-(H7*5%)</f>
        <v>361.95</v>
      </c>
      <c r="J7" s="295">
        <v>358</v>
      </c>
      <c r="K7" s="295">
        <f t="shared" ref="K7:K17" si="3">J7-(J7*5%)</f>
        <v>340.1</v>
      </c>
      <c r="L7" s="295">
        <v>336</v>
      </c>
      <c r="M7" s="295">
        <f t="shared" ref="M7:M17" si="4">L7-(L7*5%)</f>
        <v>319.2</v>
      </c>
      <c r="N7" s="295">
        <v>296</v>
      </c>
      <c r="O7" s="295">
        <f t="shared" ref="O7:O17" si="5">N7-(N7*5%)</f>
        <v>281.2</v>
      </c>
    </row>
    <row r="8" spans="1:15" x14ac:dyDescent="0.25">
      <c r="A8" s="310"/>
      <c r="B8" s="310" t="s">
        <v>352</v>
      </c>
      <c r="C8" s="310"/>
      <c r="D8" s="295">
        <v>1535</v>
      </c>
      <c r="E8" s="295">
        <f t="shared" si="0"/>
        <v>1458.25</v>
      </c>
      <c r="F8" s="295">
        <v>1073</v>
      </c>
      <c r="G8" s="295">
        <f t="shared" si="1"/>
        <v>1019.35</v>
      </c>
      <c r="H8" s="295">
        <v>900</v>
      </c>
      <c r="I8" s="295">
        <f t="shared" si="2"/>
        <v>855</v>
      </c>
      <c r="J8" s="295">
        <v>814</v>
      </c>
      <c r="K8" s="295">
        <f t="shared" si="3"/>
        <v>773.3</v>
      </c>
      <c r="L8" s="295">
        <v>745</v>
      </c>
      <c r="M8" s="295">
        <f t="shared" si="4"/>
        <v>707.75</v>
      </c>
      <c r="N8" s="295">
        <v>641</v>
      </c>
      <c r="O8" s="295">
        <f t="shared" si="5"/>
        <v>608.95000000000005</v>
      </c>
    </row>
    <row r="9" spans="1:15" x14ac:dyDescent="0.25">
      <c r="A9" s="310"/>
      <c r="B9" s="310" t="s">
        <v>350</v>
      </c>
      <c r="C9" s="310" t="s">
        <v>353</v>
      </c>
      <c r="D9" s="295">
        <v>312</v>
      </c>
      <c r="E9" s="295">
        <f t="shared" si="0"/>
        <v>296.39999999999998</v>
      </c>
      <c r="F9" s="295">
        <v>233</v>
      </c>
      <c r="G9" s="295">
        <f t="shared" si="1"/>
        <v>221.35</v>
      </c>
      <c r="H9" s="295">
        <v>201</v>
      </c>
      <c r="I9" s="295">
        <f t="shared" si="2"/>
        <v>190.95</v>
      </c>
      <c r="J9" s="295">
        <v>189</v>
      </c>
      <c r="K9" s="295">
        <f t="shared" si="3"/>
        <v>179.55</v>
      </c>
      <c r="L9" s="295">
        <v>175</v>
      </c>
      <c r="M9" s="295">
        <f t="shared" si="4"/>
        <v>166.25</v>
      </c>
      <c r="N9" s="295">
        <v>152</v>
      </c>
      <c r="O9" s="295">
        <f t="shared" si="5"/>
        <v>144.4</v>
      </c>
    </row>
    <row r="10" spans="1:15" x14ac:dyDescent="0.25">
      <c r="A10" s="310"/>
      <c r="B10" s="310" t="s">
        <v>351</v>
      </c>
      <c r="C10" s="310" t="s">
        <v>353</v>
      </c>
      <c r="D10" s="295">
        <v>1157</v>
      </c>
      <c r="E10" s="295">
        <f t="shared" si="0"/>
        <v>1099.1500000000001</v>
      </c>
      <c r="F10" s="295">
        <v>838</v>
      </c>
      <c r="G10" s="295">
        <f t="shared" si="1"/>
        <v>796.1</v>
      </c>
      <c r="H10" s="295">
        <v>714</v>
      </c>
      <c r="I10" s="295">
        <f t="shared" si="2"/>
        <v>678.3</v>
      </c>
      <c r="J10" s="295">
        <v>691</v>
      </c>
      <c r="K10" s="295">
        <f t="shared" si="3"/>
        <v>656.45</v>
      </c>
      <c r="L10" s="295">
        <v>648</v>
      </c>
      <c r="M10" s="295">
        <f t="shared" si="4"/>
        <v>615.6</v>
      </c>
      <c r="N10" s="295">
        <v>575</v>
      </c>
      <c r="O10" s="295">
        <f t="shared" si="5"/>
        <v>546.25</v>
      </c>
    </row>
    <row r="11" spans="1:15" x14ac:dyDescent="0.25">
      <c r="A11" s="310"/>
      <c r="B11" s="310" t="s">
        <v>352</v>
      </c>
      <c r="C11" s="310" t="s">
        <v>353</v>
      </c>
      <c r="D11" s="295">
        <v>2880</v>
      </c>
      <c r="E11" s="295">
        <f t="shared" si="0"/>
        <v>2736</v>
      </c>
      <c r="F11" s="295">
        <v>2014</v>
      </c>
      <c r="G11" s="295">
        <f t="shared" si="1"/>
        <v>1913.3</v>
      </c>
      <c r="H11" s="295">
        <v>1691</v>
      </c>
      <c r="I11" s="295">
        <f t="shared" si="2"/>
        <v>1606.45</v>
      </c>
      <c r="J11" s="295">
        <v>1569</v>
      </c>
      <c r="K11" s="295">
        <f t="shared" si="3"/>
        <v>1490.55</v>
      </c>
      <c r="L11" s="295">
        <v>1439</v>
      </c>
      <c r="M11" s="295">
        <f t="shared" si="4"/>
        <v>1367.05</v>
      </c>
      <c r="N11" s="295">
        <v>1243</v>
      </c>
      <c r="O11" s="295">
        <f t="shared" si="5"/>
        <v>1180.8499999999999</v>
      </c>
    </row>
    <row r="12" spans="1:15" x14ac:dyDescent="0.25">
      <c r="A12" s="310" t="s">
        <v>171</v>
      </c>
      <c r="B12" s="310" t="s">
        <v>350</v>
      </c>
      <c r="C12" s="310"/>
      <c r="D12" s="295">
        <v>300</v>
      </c>
      <c r="E12" s="295">
        <f t="shared" si="0"/>
        <v>285</v>
      </c>
      <c r="F12" s="295">
        <v>247</v>
      </c>
      <c r="G12" s="295">
        <f t="shared" si="1"/>
        <v>234.65</v>
      </c>
      <c r="H12" s="295">
        <v>221</v>
      </c>
      <c r="I12" s="295">
        <f t="shared" si="2"/>
        <v>209.95</v>
      </c>
      <c r="J12" s="295">
        <v>200</v>
      </c>
      <c r="K12" s="295">
        <f t="shared" si="3"/>
        <v>190</v>
      </c>
      <c r="L12" s="295">
        <v>183</v>
      </c>
      <c r="M12" s="295">
        <f t="shared" si="4"/>
        <v>173.85</v>
      </c>
      <c r="N12" s="295">
        <v>155</v>
      </c>
      <c r="O12" s="295">
        <f t="shared" si="5"/>
        <v>147.25</v>
      </c>
    </row>
    <row r="13" spans="1:15" x14ac:dyDescent="0.25">
      <c r="A13" s="310"/>
      <c r="B13" s="310" t="s">
        <v>351</v>
      </c>
      <c r="C13" s="310"/>
      <c r="D13" s="295">
        <v>807</v>
      </c>
      <c r="E13" s="295">
        <f t="shared" si="0"/>
        <v>766.65</v>
      </c>
      <c r="F13" s="295">
        <v>622</v>
      </c>
      <c r="G13" s="295">
        <f t="shared" si="1"/>
        <v>590.9</v>
      </c>
      <c r="H13" s="295">
        <v>545</v>
      </c>
      <c r="I13" s="295">
        <f t="shared" si="2"/>
        <v>517.75</v>
      </c>
      <c r="J13" s="295">
        <v>505</v>
      </c>
      <c r="K13" s="295">
        <f t="shared" si="3"/>
        <v>479.75</v>
      </c>
      <c r="L13" s="295">
        <v>468</v>
      </c>
      <c r="M13" s="295">
        <f t="shared" si="4"/>
        <v>444.6</v>
      </c>
      <c r="N13" s="295">
        <v>408</v>
      </c>
      <c r="O13" s="295">
        <f t="shared" si="5"/>
        <v>387.6</v>
      </c>
    </row>
    <row r="14" spans="1:15" x14ac:dyDescent="0.25">
      <c r="A14" s="310"/>
      <c r="B14" s="310" t="s">
        <v>352</v>
      </c>
      <c r="C14" s="310"/>
      <c r="D14" s="295">
        <v>1852</v>
      </c>
      <c r="E14" s="295">
        <f t="shared" si="0"/>
        <v>1759.4</v>
      </c>
      <c r="F14" s="295">
        <v>1368</v>
      </c>
      <c r="G14" s="295">
        <f t="shared" si="1"/>
        <v>1299.5999999999999</v>
      </c>
      <c r="H14" s="295">
        <v>1177</v>
      </c>
      <c r="I14" s="295">
        <f t="shared" si="2"/>
        <v>1118.1500000000001</v>
      </c>
      <c r="J14" s="295">
        <v>1060</v>
      </c>
      <c r="K14" s="295">
        <f t="shared" si="3"/>
        <v>1007</v>
      </c>
      <c r="L14" s="295">
        <v>969</v>
      </c>
      <c r="M14" s="295">
        <f t="shared" si="4"/>
        <v>920.55</v>
      </c>
      <c r="N14" s="295">
        <v>829</v>
      </c>
      <c r="O14" s="295">
        <f t="shared" si="5"/>
        <v>787.55</v>
      </c>
    </row>
    <row r="15" spans="1:15" x14ac:dyDescent="0.25">
      <c r="A15" s="310"/>
      <c r="B15" s="310" t="s">
        <v>350</v>
      </c>
      <c r="C15" s="310" t="s">
        <v>353</v>
      </c>
      <c r="D15" s="295">
        <v>559</v>
      </c>
      <c r="E15" s="295">
        <f t="shared" si="0"/>
        <v>531.04999999999995</v>
      </c>
      <c r="F15" s="295">
        <v>460</v>
      </c>
      <c r="G15" s="295">
        <f t="shared" si="1"/>
        <v>437</v>
      </c>
      <c r="H15" s="295">
        <v>414</v>
      </c>
      <c r="I15" s="295">
        <f t="shared" si="2"/>
        <v>393.3</v>
      </c>
      <c r="J15" s="295">
        <v>386</v>
      </c>
      <c r="K15" s="295">
        <f t="shared" si="3"/>
        <v>366.7</v>
      </c>
      <c r="L15" s="295">
        <v>352</v>
      </c>
      <c r="M15" s="295">
        <f t="shared" si="4"/>
        <v>334.4</v>
      </c>
      <c r="N15" s="295">
        <v>301</v>
      </c>
      <c r="O15" s="295">
        <f t="shared" si="5"/>
        <v>285.95</v>
      </c>
    </row>
    <row r="16" spans="1:15" x14ac:dyDescent="0.25">
      <c r="A16" s="310"/>
      <c r="B16" s="310" t="s">
        <v>351</v>
      </c>
      <c r="C16" s="310" t="s">
        <v>353</v>
      </c>
      <c r="D16" s="295">
        <v>1510</v>
      </c>
      <c r="E16" s="295">
        <f t="shared" si="0"/>
        <v>1434.5</v>
      </c>
      <c r="F16" s="295">
        <v>1165</v>
      </c>
      <c r="G16" s="295">
        <f t="shared" si="1"/>
        <v>1106.75</v>
      </c>
      <c r="H16" s="295">
        <v>1022</v>
      </c>
      <c r="I16" s="295">
        <f t="shared" si="2"/>
        <v>970.9</v>
      </c>
      <c r="J16" s="295">
        <v>973</v>
      </c>
      <c r="K16" s="295">
        <f t="shared" si="3"/>
        <v>924.35</v>
      </c>
      <c r="L16" s="295">
        <v>905</v>
      </c>
      <c r="M16" s="295">
        <f t="shared" si="4"/>
        <v>859.75</v>
      </c>
      <c r="N16" s="295">
        <v>790</v>
      </c>
      <c r="O16" s="295">
        <f t="shared" si="5"/>
        <v>750.5</v>
      </c>
    </row>
    <row r="17" spans="1:15" x14ac:dyDescent="0.25">
      <c r="A17" s="310"/>
      <c r="B17" s="310" t="s">
        <v>352</v>
      </c>
      <c r="C17" s="310" t="s">
        <v>353</v>
      </c>
      <c r="D17" s="295">
        <v>3469</v>
      </c>
      <c r="E17" s="295">
        <f t="shared" si="0"/>
        <v>3295.55</v>
      </c>
      <c r="F17" s="295">
        <v>2564</v>
      </c>
      <c r="G17" s="295">
        <f t="shared" si="1"/>
        <v>2435.8000000000002</v>
      </c>
      <c r="H17" s="295">
        <v>2210</v>
      </c>
      <c r="I17" s="295">
        <f t="shared" si="2"/>
        <v>2099.5</v>
      </c>
      <c r="J17" s="295">
        <v>2045</v>
      </c>
      <c r="K17" s="295">
        <f t="shared" si="3"/>
        <v>1942.75</v>
      </c>
      <c r="L17" s="295">
        <v>1870</v>
      </c>
      <c r="M17" s="295">
        <f t="shared" si="4"/>
        <v>1776.5</v>
      </c>
      <c r="N17" s="295">
        <v>1608</v>
      </c>
      <c r="O17" s="295">
        <f t="shared" si="5"/>
        <v>1527.6</v>
      </c>
    </row>
    <row r="18" spans="1:15" x14ac:dyDescent="0.25">
      <c r="A18" s="358" t="s">
        <v>354</v>
      </c>
      <c r="B18" s="358"/>
      <c r="C18" s="358"/>
      <c r="D18" s="358"/>
      <c r="E18" s="358"/>
      <c r="F18" s="358"/>
      <c r="G18" s="358"/>
      <c r="H18" s="358"/>
      <c r="I18" s="358"/>
      <c r="J18" s="358"/>
      <c r="K18" s="358"/>
      <c r="L18" s="358"/>
      <c r="M18" s="358"/>
      <c r="N18" s="358"/>
      <c r="O18" s="358"/>
    </row>
    <row r="19" spans="1:15" ht="30" x14ac:dyDescent="0.25">
      <c r="A19" s="307" t="s">
        <v>342</v>
      </c>
      <c r="B19" s="307" t="s">
        <v>1</v>
      </c>
      <c r="C19" s="308" t="s">
        <v>343</v>
      </c>
      <c r="D19" s="309" t="s">
        <v>344</v>
      </c>
      <c r="E19" s="309" t="s">
        <v>547</v>
      </c>
      <c r="F19" s="309" t="s">
        <v>345</v>
      </c>
      <c r="G19" s="309" t="s">
        <v>547</v>
      </c>
      <c r="H19" s="309" t="s">
        <v>346</v>
      </c>
      <c r="I19" s="309" t="s">
        <v>547</v>
      </c>
      <c r="J19" s="309" t="s">
        <v>347</v>
      </c>
      <c r="K19" s="309" t="s">
        <v>547</v>
      </c>
      <c r="L19" s="309" t="s">
        <v>348</v>
      </c>
      <c r="M19" s="309" t="s">
        <v>547</v>
      </c>
      <c r="N19" s="309" t="s">
        <v>349</v>
      </c>
      <c r="O19" s="309" t="s">
        <v>547</v>
      </c>
    </row>
    <row r="20" spans="1:15" x14ac:dyDescent="0.25">
      <c r="A20" s="301" t="s">
        <v>170</v>
      </c>
      <c r="B20" s="301" t="s">
        <v>350</v>
      </c>
      <c r="D20" s="295">
        <v>84</v>
      </c>
      <c r="E20" s="295">
        <f>D20-(D20*5%)</f>
        <v>79.8</v>
      </c>
      <c r="F20" s="295">
        <v>79</v>
      </c>
      <c r="G20" s="295">
        <f>F20-(F20*5%)</f>
        <v>75.05</v>
      </c>
      <c r="H20" s="295">
        <v>74</v>
      </c>
      <c r="I20" s="295">
        <f>H20-(H20*5%)</f>
        <v>70.3</v>
      </c>
      <c r="J20" s="295">
        <v>71</v>
      </c>
      <c r="K20" s="295">
        <f>J20-(J20*5%)</f>
        <v>67.45</v>
      </c>
      <c r="L20" s="295">
        <v>67</v>
      </c>
      <c r="M20" s="295">
        <f>L20-(L20*5%)</f>
        <v>63.65</v>
      </c>
      <c r="N20" s="295">
        <v>59</v>
      </c>
      <c r="O20" s="295">
        <f>N20-(N20*5%)</f>
        <v>56.05</v>
      </c>
    </row>
    <row r="21" spans="1:15" x14ac:dyDescent="0.25">
      <c r="B21" s="301" t="s">
        <v>351</v>
      </c>
      <c r="D21" s="295">
        <v>261</v>
      </c>
      <c r="E21" s="295">
        <f t="shared" ref="E21:E31" si="6">D21-(D21*5%)</f>
        <v>247.95</v>
      </c>
      <c r="F21" s="295">
        <v>244</v>
      </c>
      <c r="G21" s="295">
        <f t="shared" ref="G21:G31" si="7">F21-(F21*5%)</f>
        <v>231.8</v>
      </c>
      <c r="H21" s="295">
        <v>230</v>
      </c>
      <c r="I21" s="295">
        <f t="shared" ref="I21:I31" si="8">H21-(H21*5%)</f>
        <v>218.5</v>
      </c>
      <c r="J21" s="295">
        <v>233</v>
      </c>
      <c r="K21" s="295">
        <f t="shared" ref="K21:K31" si="9">J21-(J21*5%)</f>
        <v>221.35</v>
      </c>
      <c r="L21" s="295">
        <v>227</v>
      </c>
      <c r="M21" s="295">
        <f t="shared" ref="M21:M31" si="10">L21-(L21*5%)</f>
        <v>215.65</v>
      </c>
      <c r="N21" s="295">
        <v>204</v>
      </c>
      <c r="O21" s="295">
        <f t="shared" ref="O21:O31" si="11">N21-(N21*5%)</f>
        <v>193.8</v>
      </c>
    </row>
    <row r="22" spans="1:15" x14ac:dyDescent="0.25">
      <c r="B22" s="301" t="s">
        <v>352</v>
      </c>
      <c r="D22" s="295">
        <v>576</v>
      </c>
      <c r="E22" s="295">
        <f t="shared" si="6"/>
        <v>547.20000000000005</v>
      </c>
      <c r="F22" s="295">
        <v>539</v>
      </c>
      <c r="G22" s="295">
        <f t="shared" si="7"/>
        <v>512.04999999999995</v>
      </c>
      <c r="H22" s="295">
        <v>508</v>
      </c>
      <c r="I22" s="295">
        <f t="shared" si="8"/>
        <v>482.6</v>
      </c>
      <c r="J22" s="295">
        <v>493</v>
      </c>
      <c r="K22" s="295">
        <f t="shared" si="9"/>
        <v>468.35</v>
      </c>
      <c r="L22" s="295">
        <v>466</v>
      </c>
      <c r="M22" s="295">
        <f t="shared" si="10"/>
        <v>442.7</v>
      </c>
      <c r="N22" s="295">
        <v>411</v>
      </c>
      <c r="O22" s="295">
        <f t="shared" si="11"/>
        <v>390.45</v>
      </c>
    </row>
    <row r="23" spans="1:15" x14ac:dyDescent="0.25">
      <c r="B23" s="301" t="s">
        <v>350</v>
      </c>
      <c r="C23" s="301" t="s">
        <v>353</v>
      </c>
      <c r="D23" s="295">
        <v>155</v>
      </c>
      <c r="E23" s="295">
        <f t="shared" si="6"/>
        <v>147.25</v>
      </c>
      <c r="F23" s="295">
        <v>146</v>
      </c>
      <c r="G23" s="295">
        <f t="shared" si="7"/>
        <v>138.69999999999999</v>
      </c>
      <c r="H23" s="295">
        <v>138</v>
      </c>
      <c r="I23" s="295">
        <f t="shared" si="8"/>
        <v>131.1</v>
      </c>
      <c r="J23" s="295">
        <v>136</v>
      </c>
      <c r="K23" s="295">
        <f t="shared" si="9"/>
        <v>129.19999999999999</v>
      </c>
      <c r="L23" s="295">
        <v>130</v>
      </c>
      <c r="M23" s="295">
        <f t="shared" si="10"/>
        <v>123.5</v>
      </c>
      <c r="N23" s="295">
        <v>114</v>
      </c>
      <c r="O23" s="295">
        <f t="shared" si="11"/>
        <v>108.3</v>
      </c>
    </row>
    <row r="24" spans="1:15" x14ac:dyDescent="0.25">
      <c r="B24" s="301" t="s">
        <v>351</v>
      </c>
      <c r="C24" s="301" t="s">
        <v>353</v>
      </c>
      <c r="D24" s="295">
        <v>483</v>
      </c>
      <c r="E24" s="295">
        <f t="shared" si="6"/>
        <v>458.85</v>
      </c>
      <c r="F24" s="295">
        <v>455</v>
      </c>
      <c r="G24" s="295">
        <f t="shared" si="7"/>
        <v>432.25</v>
      </c>
      <c r="H24" s="295">
        <v>430</v>
      </c>
      <c r="I24" s="295">
        <f t="shared" si="8"/>
        <v>408.5</v>
      </c>
      <c r="J24" s="295">
        <v>449</v>
      </c>
      <c r="K24" s="295">
        <f t="shared" si="9"/>
        <v>426.55</v>
      </c>
      <c r="L24" s="295">
        <v>437</v>
      </c>
      <c r="M24" s="295">
        <f t="shared" si="10"/>
        <v>415.15</v>
      </c>
      <c r="N24" s="295">
        <v>397</v>
      </c>
      <c r="O24" s="295">
        <f t="shared" si="11"/>
        <v>377.15</v>
      </c>
    </row>
    <row r="25" spans="1:15" x14ac:dyDescent="0.25">
      <c r="B25" s="301" t="s">
        <v>352</v>
      </c>
      <c r="C25" s="301" t="s">
        <v>353</v>
      </c>
      <c r="D25" s="295">
        <v>1069</v>
      </c>
      <c r="E25" s="295">
        <f t="shared" si="6"/>
        <v>1015.55</v>
      </c>
      <c r="F25" s="295">
        <v>1006</v>
      </c>
      <c r="G25" s="295">
        <f t="shared" si="7"/>
        <v>955.7</v>
      </c>
      <c r="H25" s="295">
        <v>950</v>
      </c>
      <c r="I25" s="295">
        <f t="shared" si="8"/>
        <v>902.5</v>
      </c>
      <c r="J25" s="295">
        <v>948</v>
      </c>
      <c r="K25" s="295">
        <f t="shared" si="9"/>
        <v>900.6</v>
      </c>
      <c r="L25" s="295">
        <v>901</v>
      </c>
      <c r="M25" s="295">
        <f t="shared" si="10"/>
        <v>855.95</v>
      </c>
      <c r="N25" s="295">
        <v>799</v>
      </c>
      <c r="O25" s="295">
        <f t="shared" si="11"/>
        <v>759.05</v>
      </c>
    </row>
    <row r="26" spans="1:15" x14ac:dyDescent="0.25">
      <c r="A26" s="301" t="s">
        <v>171</v>
      </c>
      <c r="B26" s="301" t="s">
        <v>350</v>
      </c>
      <c r="D26" s="295">
        <v>217</v>
      </c>
      <c r="E26" s="295">
        <f t="shared" si="6"/>
        <v>206.15</v>
      </c>
      <c r="F26" s="295">
        <v>201</v>
      </c>
      <c r="G26" s="295">
        <f t="shared" si="7"/>
        <v>190.95</v>
      </c>
      <c r="H26" s="295">
        <v>188</v>
      </c>
      <c r="I26" s="295">
        <f t="shared" si="8"/>
        <v>178.6</v>
      </c>
      <c r="J26" s="295">
        <v>173</v>
      </c>
      <c r="K26" s="295">
        <f t="shared" si="9"/>
        <v>164.35</v>
      </c>
      <c r="L26" s="295">
        <v>159</v>
      </c>
      <c r="M26" s="295">
        <f t="shared" si="10"/>
        <v>151.05000000000001</v>
      </c>
      <c r="N26" s="295">
        <v>136</v>
      </c>
      <c r="O26" s="295">
        <f t="shared" si="11"/>
        <v>129.19999999999999</v>
      </c>
    </row>
    <row r="27" spans="1:15" x14ac:dyDescent="0.25">
      <c r="B27" s="301" t="s">
        <v>351</v>
      </c>
      <c r="D27" s="295">
        <v>450</v>
      </c>
      <c r="E27" s="295">
        <f t="shared" si="6"/>
        <v>427.5</v>
      </c>
      <c r="F27" s="295">
        <v>420</v>
      </c>
      <c r="G27" s="295">
        <f t="shared" si="7"/>
        <v>399</v>
      </c>
      <c r="H27" s="295">
        <v>394</v>
      </c>
      <c r="I27" s="295">
        <f t="shared" si="8"/>
        <v>374.3</v>
      </c>
      <c r="J27" s="295">
        <v>380</v>
      </c>
      <c r="K27" s="295">
        <f t="shared" si="9"/>
        <v>361</v>
      </c>
      <c r="L27" s="295">
        <v>358</v>
      </c>
      <c r="M27" s="295">
        <f t="shared" si="10"/>
        <v>340.1</v>
      </c>
      <c r="N27" s="295">
        <v>316</v>
      </c>
      <c r="O27" s="295">
        <f t="shared" si="11"/>
        <v>300.2</v>
      </c>
    </row>
    <row r="28" spans="1:15" x14ac:dyDescent="0.25">
      <c r="B28" s="301" t="s">
        <v>352</v>
      </c>
      <c r="D28" s="295">
        <v>893</v>
      </c>
      <c r="E28" s="295">
        <f t="shared" si="6"/>
        <v>848.35</v>
      </c>
      <c r="F28" s="295">
        <v>834</v>
      </c>
      <c r="G28" s="295">
        <f t="shared" si="7"/>
        <v>792.3</v>
      </c>
      <c r="H28" s="295">
        <v>785</v>
      </c>
      <c r="I28" s="295">
        <f t="shared" si="8"/>
        <v>745.75</v>
      </c>
      <c r="J28" s="295">
        <v>739</v>
      </c>
      <c r="K28" s="295">
        <f t="shared" si="9"/>
        <v>702.05</v>
      </c>
      <c r="L28" s="295">
        <v>690</v>
      </c>
      <c r="M28" s="295">
        <f t="shared" si="10"/>
        <v>655.5</v>
      </c>
      <c r="N28" s="295">
        <v>599</v>
      </c>
      <c r="O28" s="295">
        <f t="shared" si="11"/>
        <v>569.04999999999995</v>
      </c>
    </row>
    <row r="29" spans="1:15" x14ac:dyDescent="0.25">
      <c r="B29" s="301" t="s">
        <v>350</v>
      </c>
      <c r="C29" s="301" t="s">
        <v>353</v>
      </c>
      <c r="D29" s="295">
        <v>403</v>
      </c>
      <c r="E29" s="295">
        <f t="shared" si="6"/>
        <v>382.85</v>
      </c>
      <c r="F29" s="295">
        <v>374</v>
      </c>
      <c r="G29" s="295">
        <f t="shared" si="7"/>
        <v>355.3</v>
      </c>
      <c r="H29" s="295">
        <v>352</v>
      </c>
      <c r="I29" s="295">
        <f t="shared" si="8"/>
        <v>334.4</v>
      </c>
      <c r="J29" s="295">
        <v>333</v>
      </c>
      <c r="K29" s="295">
        <f t="shared" si="9"/>
        <v>316.35000000000002</v>
      </c>
      <c r="L29" s="295">
        <v>307</v>
      </c>
      <c r="M29" s="295">
        <f t="shared" si="10"/>
        <v>291.64999999999998</v>
      </c>
      <c r="N29" s="295">
        <v>264</v>
      </c>
      <c r="O29" s="295">
        <f t="shared" si="11"/>
        <v>250.8</v>
      </c>
    </row>
    <row r="30" spans="1:15" x14ac:dyDescent="0.25">
      <c r="B30" s="301" t="s">
        <v>351</v>
      </c>
      <c r="C30" s="301" t="s">
        <v>353</v>
      </c>
      <c r="D30" s="295">
        <v>836</v>
      </c>
      <c r="E30" s="295">
        <f t="shared" si="6"/>
        <v>794.2</v>
      </c>
      <c r="F30" s="295">
        <v>782</v>
      </c>
      <c r="G30" s="295">
        <f t="shared" si="7"/>
        <v>742.9</v>
      </c>
      <c r="H30" s="295">
        <v>737</v>
      </c>
      <c r="I30" s="295">
        <f t="shared" si="8"/>
        <v>700.15</v>
      </c>
      <c r="J30" s="295">
        <v>731</v>
      </c>
      <c r="K30" s="295">
        <f t="shared" si="9"/>
        <v>694.45</v>
      </c>
      <c r="L30" s="295">
        <v>693</v>
      </c>
      <c r="M30" s="295">
        <f t="shared" si="10"/>
        <v>658.35</v>
      </c>
      <c r="N30" s="295">
        <v>612</v>
      </c>
      <c r="O30" s="295">
        <f t="shared" si="11"/>
        <v>581.4</v>
      </c>
    </row>
    <row r="31" spans="1:15" x14ac:dyDescent="0.25">
      <c r="B31" s="301" t="s">
        <v>352</v>
      </c>
      <c r="C31" s="301" t="s">
        <v>353</v>
      </c>
      <c r="D31" s="295">
        <v>1658</v>
      </c>
      <c r="E31" s="295">
        <f t="shared" si="6"/>
        <v>1575.1</v>
      </c>
      <c r="F31" s="295">
        <v>1556</v>
      </c>
      <c r="G31" s="295">
        <f t="shared" si="7"/>
        <v>1478.2</v>
      </c>
      <c r="H31" s="295">
        <v>1468</v>
      </c>
      <c r="I31" s="295">
        <f t="shared" si="8"/>
        <v>1394.6</v>
      </c>
      <c r="J31" s="295">
        <v>1424</v>
      </c>
      <c r="K31" s="295">
        <f t="shared" si="9"/>
        <v>1352.8</v>
      </c>
      <c r="L31" s="295">
        <v>1332</v>
      </c>
      <c r="M31" s="295">
        <f t="shared" si="10"/>
        <v>1265.4000000000001</v>
      </c>
      <c r="N31" s="295">
        <v>1163</v>
      </c>
      <c r="O31" s="295">
        <f t="shared" si="11"/>
        <v>1104.8499999999999</v>
      </c>
    </row>
    <row r="32" spans="1:15" x14ac:dyDescent="0.25">
      <c r="A32" s="358" t="s">
        <v>355</v>
      </c>
      <c r="B32" s="358"/>
      <c r="C32" s="358"/>
      <c r="D32" s="358"/>
      <c r="E32" s="358"/>
      <c r="F32" s="358"/>
      <c r="G32" s="358"/>
      <c r="H32" s="358"/>
      <c r="I32" s="358"/>
      <c r="J32" s="358"/>
      <c r="K32" s="358"/>
      <c r="L32" s="358"/>
      <c r="M32" s="358"/>
      <c r="N32" s="358"/>
      <c r="O32" s="358"/>
    </row>
    <row r="33" spans="1:15" ht="30" x14ac:dyDescent="0.25">
      <c r="A33" s="307" t="s">
        <v>342</v>
      </c>
      <c r="B33" s="357" t="s">
        <v>1</v>
      </c>
      <c r="C33" s="357"/>
      <c r="D33" s="309" t="s">
        <v>344</v>
      </c>
      <c r="E33" s="309" t="s">
        <v>547</v>
      </c>
      <c r="F33" s="309" t="s">
        <v>345</v>
      </c>
      <c r="G33" s="309" t="s">
        <v>547</v>
      </c>
      <c r="H33" s="309" t="s">
        <v>346</v>
      </c>
      <c r="I33" s="309" t="s">
        <v>547</v>
      </c>
      <c r="J33" s="309" t="s">
        <v>347</v>
      </c>
      <c r="K33" s="309"/>
      <c r="L33" s="309" t="s">
        <v>348</v>
      </c>
      <c r="M33" s="309" t="s">
        <v>547</v>
      </c>
      <c r="N33" s="309" t="s">
        <v>349</v>
      </c>
      <c r="O33" s="309" t="s">
        <v>547</v>
      </c>
    </row>
    <row r="34" spans="1:15" x14ac:dyDescent="0.25">
      <c r="A34" s="301" t="s">
        <v>356</v>
      </c>
      <c r="B34" s="301" t="s">
        <v>357</v>
      </c>
      <c r="D34" s="296">
        <v>12</v>
      </c>
      <c r="E34" s="296">
        <f t="shared" ref="E34:G34" si="12">D34-(D34*5%)</f>
        <v>11.4</v>
      </c>
      <c r="F34" s="296">
        <v>6.5</v>
      </c>
      <c r="G34" s="296">
        <f t="shared" si="12"/>
        <v>6.1749999999999998</v>
      </c>
      <c r="H34" s="296">
        <v>4.5</v>
      </c>
      <c r="I34" s="296">
        <f t="shared" ref="I34" si="13">H34-(H34*5%)</f>
        <v>4.2750000000000004</v>
      </c>
      <c r="J34" s="296">
        <v>5.5</v>
      </c>
      <c r="K34" s="296">
        <f t="shared" ref="K34" si="14">J34-(J34*5%)</f>
        <v>5.2249999999999996</v>
      </c>
      <c r="L34" s="296">
        <v>3</v>
      </c>
      <c r="M34" s="296">
        <f t="shared" ref="M34" si="15">L34-(L34*5%)</f>
        <v>2.85</v>
      </c>
      <c r="N34" s="296">
        <v>3</v>
      </c>
      <c r="O34" s="296">
        <f t="shared" ref="O34" si="16">N34-(N34*5%)</f>
        <v>2.85</v>
      </c>
    </row>
    <row r="35" spans="1:15" ht="30" x14ac:dyDescent="0.25">
      <c r="A35" s="202" t="s">
        <v>358</v>
      </c>
    </row>
    <row r="36" spans="1:15" ht="45" x14ac:dyDescent="0.25">
      <c r="A36" s="202" t="s">
        <v>359</v>
      </c>
    </row>
    <row r="37" spans="1:15" x14ac:dyDescent="0.25">
      <c r="A37" s="327" t="s">
        <v>360</v>
      </c>
    </row>
    <row r="38" spans="1:15" x14ac:dyDescent="0.25">
      <c r="A38" s="359" t="s">
        <v>361</v>
      </c>
      <c r="B38" s="359"/>
      <c r="C38" s="359"/>
      <c r="D38" s="359"/>
      <c r="E38" s="359"/>
      <c r="F38" s="359"/>
      <c r="G38" s="359"/>
    </row>
    <row r="39" spans="1:15" ht="30" x14ac:dyDescent="0.25">
      <c r="A39" s="307" t="s">
        <v>151</v>
      </c>
      <c r="B39" s="309" t="s">
        <v>548</v>
      </c>
      <c r="C39" s="309" t="s">
        <v>503</v>
      </c>
      <c r="D39" s="309" t="s">
        <v>549</v>
      </c>
      <c r="E39" s="309" t="s">
        <v>503</v>
      </c>
      <c r="F39" s="309" t="s">
        <v>550</v>
      </c>
      <c r="G39" s="309" t="s">
        <v>503</v>
      </c>
    </row>
    <row r="40" spans="1:15" x14ac:dyDescent="0.25">
      <c r="A40" s="311" t="s">
        <v>362</v>
      </c>
      <c r="B40" s="312">
        <v>111</v>
      </c>
      <c r="C40" s="297">
        <f t="shared" ref="C40" si="17">B40-(B40*5%)</f>
        <v>105.45</v>
      </c>
      <c r="D40" s="312">
        <v>184</v>
      </c>
      <c r="E40" s="297">
        <f t="shared" ref="E40" si="18">D40-(D40*5%)</f>
        <v>174.8</v>
      </c>
      <c r="F40" s="312">
        <v>213</v>
      </c>
      <c r="G40" s="297">
        <f t="shared" ref="G40" si="19">F40-(F40*5%)</f>
        <v>202.35</v>
      </c>
    </row>
    <row r="41" spans="1:15" x14ac:dyDescent="0.25">
      <c r="A41" s="311" t="s">
        <v>363</v>
      </c>
      <c r="B41" s="312">
        <v>112</v>
      </c>
      <c r="C41" s="297">
        <f t="shared" ref="C41" si="20">B41-(B41*5%)</f>
        <v>106.4</v>
      </c>
      <c r="D41" s="312">
        <v>187</v>
      </c>
      <c r="E41" s="297">
        <f t="shared" ref="E41" si="21">D41-(D41*5%)</f>
        <v>177.65</v>
      </c>
      <c r="F41" s="312">
        <v>216</v>
      </c>
      <c r="G41" s="297">
        <f t="shared" ref="G41" si="22">F41-(F41*5%)</f>
        <v>205.2</v>
      </c>
    </row>
    <row r="42" spans="1:15" x14ac:dyDescent="0.25">
      <c r="A42" s="311" t="s">
        <v>364</v>
      </c>
      <c r="B42" s="312">
        <v>114</v>
      </c>
      <c r="C42" s="297">
        <f t="shared" ref="C42" si="23">B42-(B42*5%)</f>
        <v>108.3</v>
      </c>
      <c r="D42" s="312">
        <v>189</v>
      </c>
      <c r="E42" s="297">
        <f t="shared" ref="E42" si="24">D42-(D42*5%)</f>
        <v>179.55</v>
      </c>
      <c r="F42" s="312">
        <v>218</v>
      </c>
      <c r="G42" s="297">
        <f t="shared" ref="G42" si="25">F42-(F42*5%)</f>
        <v>207.1</v>
      </c>
    </row>
    <row r="43" spans="1:15" x14ac:dyDescent="0.25">
      <c r="A43" s="311" t="s">
        <v>365</v>
      </c>
      <c r="B43" s="312">
        <v>115</v>
      </c>
      <c r="C43" s="297">
        <f t="shared" ref="C43" si="26">B43-(B43*5%)</f>
        <v>109.25</v>
      </c>
      <c r="D43" s="312">
        <v>192</v>
      </c>
      <c r="E43" s="297">
        <f t="shared" ref="E43" si="27">D43-(D43*5%)</f>
        <v>182.4</v>
      </c>
      <c r="F43" s="312">
        <v>221</v>
      </c>
      <c r="G43" s="297">
        <f t="shared" ref="G43" si="28">F43-(F43*5%)</f>
        <v>209.95</v>
      </c>
    </row>
    <row r="44" spans="1:15" x14ac:dyDescent="0.25">
      <c r="A44" s="311" t="s">
        <v>366</v>
      </c>
      <c r="B44" s="312">
        <v>117</v>
      </c>
      <c r="C44" s="297">
        <f t="shared" ref="C44" si="29">B44-(B44*5%)</f>
        <v>111.15</v>
      </c>
      <c r="D44" s="312">
        <v>195</v>
      </c>
      <c r="E44" s="297">
        <f t="shared" ref="E44" si="30">D44-(D44*5%)</f>
        <v>185.25</v>
      </c>
      <c r="F44" s="312">
        <v>223</v>
      </c>
      <c r="G44" s="297">
        <f t="shared" ref="G44" si="31">F44-(F44*5%)</f>
        <v>211.85</v>
      </c>
    </row>
    <row r="45" spans="1:15" x14ac:dyDescent="0.25">
      <c r="A45" s="311" t="s">
        <v>367</v>
      </c>
      <c r="B45" s="312">
        <v>119</v>
      </c>
      <c r="C45" s="297">
        <f t="shared" ref="C45" si="32">B45-(B45*5%)</f>
        <v>113.05</v>
      </c>
      <c r="D45" s="312">
        <v>198</v>
      </c>
      <c r="E45" s="297">
        <f t="shared" ref="E45" si="33">D45-(D45*5%)</f>
        <v>188.1</v>
      </c>
      <c r="F45" s="312">
        <v>226</v>
      </c>
      <c r="G45" s="297">
        <f t="shared" ref="G45" si="34">F45-(F45*5%)</f>
        <v>214.7</v>
      </c>
    </row>
    <row r="46" spans="1:15" x14ac:dyDescent="0.25">
      <c r="A46" s="311" t="s">
        <v>368</v>
      </c>
      <c r="B46" s="312">
        <v>120</v>
      </c>
      <c r="C46" s="297">
        <f t="shared" ref="C46" si="35">B46-(B46*5%)</f>
        <v>114</v>
      </c>
      <c r="D46" s="312">
        <v>200</v>
      </c>
      <c r="E46" s="297">
        <f t="shared" ref="E46" si="36">D46-(D46*5%)</f>
        <v>190</v>
      </c>
      <c r="F46" s="312">
        <v>228</v>
      </c>
      <c r="G46" s="297">
        <f t="shared" ref="G46" si="37">F46-(F46*5%)</f>
        <v>216.6</v>
      </c>
    </row>
    <row r="47" spans="1:15" x14ac:dyDescent="0.25">
      <c r="A47" s="311" t="s">
        <v>369</v>
      </c>
      <c r="B47" s="312">
        <v>122</v>
      </c>
      <c r="C47" s="297">
        <f t="shared" ref="C47" si="38">B47-(B47*5%)</f>
        <v>115.9</v>
      </c>
      <c r="D47" s="312">
        <v>203</v>
      </c>
      <c r="E47" s="297">
        <f t="shared" ref="E47" si="39">D47-(D47*5%)</f>
        <v>192.85</v>
      </c>
      <c r="F47" s="312">
        <v>231</v>
      </c>
      <c r="G47" s="297">
        <f t="shared" ref="G47" si="40">F47-(F47*5%)</f>
        <v>219.45</v>
      </c>
    </row>
    <row r="48" spans="1:15" x14ac:dyDescent="0.25">
      <c r="A48" s="311" t="s">
        <v>370</v>
      </c>
      <c r="B48" s="312">
        <v>124</v>
      </c>
      <c r="C48" s="297">
        <f t="shared" ref="C48" si="41">B48-(B48*5%)</f>
        <v>117.8</v>
      </c>
      <c r="D48" s="312">
        <v>205</v>
      </c>
      <c r="E48" s="297">
        <f t="shared" ref="E48" si="42">D48-(D48*5%)</f>
        <v>194.75</v>
      </c>
      <c r="F48" s="312">
        <v>233</v>
      </c>
      <c r="G48" s="297">
        <f t="shared" ref="G48" si="43">F48-(F48*5%)</f>
        <v>221.35</v>
      </c>
    </row>
    <row r="49" spans="1:7" x14ac:dyDescent="0.25">
      <c r="A49" s="311" t="s">
        <v>371</v>
      </c>
      <c r="B49" s="312">
        <v>125</v>
      </c>
      <c r="C49" s="297">
        <f t="shared" ref="C49" si="44">B49-(B49*5%)</f>
        <v>118.75</v>
      </c>
      <c r="D49" s="312">
        <v>209</v>
      </c>
      <c r="E49" s="297">
        <f t="shared" ref="E49" si="45">D49-(D49*5%)</f>
        <v>198.55</v>
      </c>
      <c r="F49" s="312">
        <v>236</v>
      </c>
      <c r="G49" s="297">
        <f t="shared" ref="G49" si="46">F49-(F49*5%)</f>
        <v>224.2</v>
      </c>
    </row>
    <row r="50" spans="1:7" x14ac:dyDescent="0.25">
      <c r="A50" s="311" t="s">
        <v>372</v>
      </c>
      <c r="B50" s="312">
        <v>127</v>
      </c>
      <c r="C50" s="297">
        <f t="shared" ref="C50" si="47">B50-(B50*5%)</f>
        <v>120.65</v>
      </c>
      <c r="D50" s="312">
        <v>211</v>
      </c>
      <c r="E50" s="297">
        <f t="shared" ref="E50" si="48">D50-(D50*5%)</f>
        <v>200.45</v>
      </c>
      <c r="F50" s="312">
        <v>238</v>
      </c>
      <c r="G50" s="297">
        <f t="shared" ref="G50" si="49">F50-(F50*5%)</f>
        <v>226.1</v>
      </c>
    </row>
    <row r="51" spans="1:7" x14ac:dyDescent="0.25">
      <c r="A51" s="311" t="s">
        <v>373</v>
      </c>
      <c r="B51" s="312">
        <v>129</v>
      </c>
      <c r="C51" s="297">
        <f t="shared" ref="C51" si="50">B51-(B51*5%)</f>
        <v>122.55</v>
      </c>
      <c r="D51" s="312">
        <v>214</v>
      </c>
      <c r="E51" s="297">
        <f t="shared" ref="E51" si="51">D51-(D51*5%)</f>
        <v>203.3</v>
      </c>
      <c r="F51" s="312">
        <v>262</v>
      </c>
      <c r="G51" s="297">
        <f t="shared" ref="G51" si="52">F51-(F51*5%)</f>
        <v>248.9</v>
      </c>
    </row>
    <row r="52" spans="1:7" x14ac:dyDescent="0.25">
      <c r="A52" s="311" t="s">
        <v>374</v>
      </c>
      <c r="B52" s="312">
        <v>131</v>
      </c>
      <c r="C52" s="297">
        <f t="shared" ref="C52" si="53">B52-(B52*5%)</f>
        <v>124.45</v>
      </c>
      <c r="D52" s="312">
        <v>216</v>
      </c>
      <c r="E52" s="297">
        <f t="shared" ref="E52" si="54">D52-(D52*5%)</f>
        <v>205.2</v>
      </c>
      <c r="F52" s="312">
        <v>265</v>
      </c>
      <c r="G52" s="297">
        <f t="shared" ref="G52" si="55">F52-(F52*5%)</f>
        <v>251.75</v>
      </c>
    </row>
    <row r="53" spans="1:7" x14ac:dyDescent="0.25">
      <c r="A53" s="311" t="s">
        <v>375</v>
      </c>
      <c r="B53" s="312">
        <v>132</v>
      </c>
      <c r="C53" s="297">
        <f t="shared" ref="C53" si="56">B53-(B53*5%)</f>
        <v>125.4</v>
      </c>
      <c r="D53" s="312">
        <v>220</v>
      </c>
      <c r="E53" s="297">
        <f t="shared" ref="E53" si="57">D53-(D53*5%)</f>
        <v>209</v>
      </c>
      <c r="F53" s="312">
        <v>267</v>
      </c>
      <c r="G53" s="297">
        <f t="shared" ref="G53" si="58">F53-(F53*5%)</f>
        <v>253.65</v>
      </c>
    </row>
    <row r="54" spans="1:7" x14ac:dyDescent="0.25">
      <c r="A54" s="311" t="s">
        <v>376</v>
      </c>
      <c r="B54" s="312">
        <v>134</v>
      </c>
      <c r="C54" s="297">
        <f t="shared" ref="C54" si="59">B54-(B54*5%)</f>
        <v>127.3</v>
      </c>
      <c r="D54" s="312">
        <v>222</v>
      </c>
      <c r="E54" s="297">
        <f t="shared" ref="E54" si="60">D54-(D54*5%)</f>
        <v>210.9</v>
      </c>
      <c r="F54" s="312">
        <v>270</v>
      </c>
      <c r="G54" s="297">
        <f t="shared" ref="G54" si="61">F54-(F54*5%)</f>
        <v>256.5</v>
      </c>
    </row>
    <row r="55" spans="1:7" x14ac:dyDescent="0.25">
      <c r="A55" s="311" t="s">
        <v>377</v>
      </c>
      <c r="B55" s="312">
        <v>135</v>
      </c>
      <c r="C55" s="297">
        <f t="shared" ref="C55" si="62">B55-(B55*5%)</f>
        <v>128.25</v>
      </c>
      <c r="D55" s="312">
        <v>225</v>
      </c>
      <c r="E55" s="297">
        <f t="shared" ref="E55" si="63">D55-(D55*5%)</f>
        <v>213.75</v>
      </c>
      <c r="F55" s="312">
        <v>272</v>
      </c>
      <c r="G55" s="297">
        <f t="shared" ref="G55" si="64">F55-(F55*5%)</f>
        <v>258.39999999999998</v>
      </c>
    </row>
    <row r="56" spans="1:7" x14ac:dyDescent="0.25">
      <c r="A56" s="311" t="s">
        <v>378</v>
      </c>
      <c r="B56" s="312">
        <v>136</v>
      </c>
      <c r="C56" s="297">
        <f t="shared" ref="C56" si="65">B56-(B56*5%)</f>
        <v>129.19999999999999</v>
      </c>
      <c r="D56" s="312">
        <v>227</v>
      </c>
      <c r="E56" s="297">
        <f t="shared" ref="E56" si="66">D56-(D56*5%)</f>
        <v>215.65</v>
      </c>
      <c r="F56" s="312">
        <v>275</v>
      </c>
      <c r="G56" s="297">
        <f t="shared" ref="G56" si="67">F56-(F56*5%)</f>
        <v>261.25</v>
      </c>
    </row>
    <row r="57" spans="1:7" x14ac:dyDescent="0.25">
      <c r="A57" s="311" t="s">
        <v>379</v>
      </c>
      <c r="B57" s="312">
        <v>138</v>
      </c>
      <c r="C57" s="297">
        <f t="shared" ref="C57" si="68">B57-(B57*5%)</f>
        <v>131.1</v>
      </c>
      <c r="D57" s="312">
        <v>231</v>
      </c>
      <c r="E57" s="297">
        <f t="shared" ref="E57" si="69">D57-(D57*5%)</f>
        <v>219.45</v>
      </c>
      <c r="F57" s="312">
        <v>278</v>
      </c>
      <c r="G57" s="297">
        <f t="shared" ref="G57" si="70">F57-(F57*5%)</f>
        <v>264.10000000000002</v>
      </c>
    </row>
    <row r="58" spans="1:7" x14ac:dyDescent="0.25">
      <c r="A58" s="311" t="s">
        <v>380</v>
      </c>
      <c r="B58" s="312">
        <v>140</v>
      </c>
      <c r="C58" s="297">
        <f t="shared" ref="C58" si="71">B58-(B58*5%)</f>
        <v>133</v>
      </c>
      <c r="D58" s="312">
        <v>233</v>
      </c>
      <c r="E58" s="297">
        <f t="shared" ref="E58" si="72">D58-(D58*5%)</f>
        <v>221.35</v>
      </c>
      <c r="F58" s="312">
        <v>280</v>
      </c>
      <c r="G58" s="297">
        <f t="shared" ref="G58" si="73">F58-(F58*5%)</f>
        <v>266</v>
      </c>
    </row>
    <row r="59" spans="1:7" x14ac:dyDescent="0.25">
      <c r="A59" s="311" t="s">
        <v>381</v>
      </c>
      <c r="B59" s="312">
        <v>142</v>
      </c>
      <c r="C59" s="297">
        <f t="shared" ref="C59" si="74">B59-(B59*5%)</f>
        <v>134.9</v>
      </c>
      <c r="D59" s="312">
        <v>236</v>
      </c>
      <c r="E59" s="297">
        <f t="shared" ref="E59" si="75">D59-(D59*5%)</f>
        <v>224.2</v>
      </c>
      <c r="F59" s="312">
        <v>283</v>
      </c>
      <c r="G59" s="297">
        <f t="shared" ref="G59" si="76">F59-(F59*5%)</f>
        <v>268.85000000000002</v>
      </c>
    </row>
    <row r="60" spans="1:7" x14ac:dyDescent="0.25">
      <c r="A60" s="311" t="s">
        <v>382</v>
      </c>
      <c r="B60" s="312">
        <v>150</v>
      </c>
      <c r="C60" s="297">
        <f t="shared" ref="C60" si="77">B60-(B60*5%)</f>
        <v>142.5</v>
      </c>
      <c r="D60" s="312">
        <v>250</v>
      </c>
      <c r="E60" s="297">
        <f t="shared" ref="E60" si="78">D60-(D60*5%)</f>
        <v>237.5</v>
      </c>
      <c r="F60" s="312">
        <v>295</v>
      </c>
      <c r="G60" s="297">
        <f t="shared" ref="G60" si="79">F60-(F60*5%)</f>
        <v>280.25</v>
      </c>
    </row>
    <row r="61" spans="1:7" x14ac:dyDescent="0.25">
      <c r="A61" s="311" t="s">
        <v>383</v>
      </c>
      <c r="B61" s="312">
        <v>159</v>
      </c>
      <c r="C61" s="297">
        <f t="shared" ref="C61" si="80">B61-(B61*5%)</f>
        <v>151.05000000000001</v>
      </c>
      <c r="D61" s="312">
        <v>263</v>
      </c>
      <c r="E61" s="297">
        <f t="shared" ref="E61" si="81">D61-(D61*5%)</f>
        <v>249.85</v>
      </c>
      <c r="F61" s="312">
        <v>308</v>
      </c>
      <c r="G61" s="297">
        <f t="shared" ref="G61" si="82">F61-(F61*5%)</f>
        <v>292.60000000000002</v>
      </c>
    </row>
    <row r="62" spans="1:7" x14ac:dyDescent="0.25">
      <c r="A62" s="311" t="s">
        <v>384</v>
      </c>
      <c r="B62" s="312">
        <v>166</v>
      </c>
      <c r="C62" s="297">
        <f t="shared" ref="C62" si="83">B62-(B62*5%)</f>
        <v>157.69999999999999</v>
      </c>
      <c r="D62" s="312">
        <v>277</v>
      </c>
      <c r="E62" s="297">
        <f t="shared" ref="E62" si="84">D62-(D62*5%)</f>
        <v>263.14999999999998</v>
      </c>
      <c r="F62" s="312">
        <v>322</v>
      </c>
      <c r="G62" s="297">
        <f t="shared" ref="G62" si="85">F62-(F62*5%)</f>
        <v>305.89999999999998</v>
      </c>
    </row>
    <row r="63" spans="1:7" x14ac:dyDescent="0.25">
      <c r="A63" s="311" t="s">
        <v>385</v>
      </c>
      <c r="B63" s="312">
        <v>175</v>
      </c>
      <c r="C63" s="297">
        <f t="shared" ref="C63" si="86">B63-(B63*5%)</f>
        <v>166.25</v>
      </c>
      <c r="D63" s="312">
        <v>291</v>
      </c>
      <c r="E63" s="297">
        <f t="shared" ref="E63" si="87">D63-(D63*5%)</f>
        <v>276.45</v>
      </c>
      <c r="F63" s="312">
        <v>335</v>
      </c>
      <c r="G63" s="297">
        <f t="shared" ref="G63" si="88">F63-(F63*5%)</f>
        <v>318.25</v>
      </c>
    </row>
    <row r="64" spans="1:7" x14ac:dyDescent="0.25">
      <c r="A64" s="311" t="s">
        <v>386</v>
      </c>
      <c r="B64" s="312">
        <v>183</v>
      </c>
      <c r="C64" s="297">
        <f t="shared" ref="C64" si="89">B64-(B64*5%)</f>
        <v>173.85</v>
      </c>
      <c r="D64" s="312">
        <v>305</v>
      </c>
      <c r="E64" s="297">
        <f t="shared" ref="E64" si="90">D64-(D64*5%)</f>
        <v>289.75</v>
      </c>
      <c r="F64" s="312">
        <v>347</v>
      </c>
      <c r="G64" s="297">
        <f t="shared" ref="G64" si="91">F64-(F64*5%)</f>
        <v>329.65</v>
      </c>
    </row>
    <row r="65" spans="1:7" x14ac:dyDescent="0.25">
      <c r="A65" s="311" t="s">
        <v>387</v>
      </c>
      <c r="B65" s="312">
        <v>191</v>
      </c>
      <c r="C65" s="297">
        <f t="shared" ref="C65" si="92">B65-(B65*5%)</f>
        <v>181.45</v>
      </c>
      <c r="D65" s="312">
        <v>318</v>
      </c>
      <c r="E65" s="297">
        <f t="shared" ref="E65" si="93">D65-(D65*5%)</f>
        <v>302.10000000000002</v>
      </c>
      <c r="F65" s="312">
        <v>381</v>
      </c>
      <c r="G65" s="297">
        <f t="shared" ref="G65" si="94">F65-(F65*5%)</f>
        <v>361.95</v>
      </c>
    </row>
    <row r="66" spans="1:7" x14ac:dyDescent="0.25">
      <c r="A66" s="311" t="s">
        <v>388</v>
      </c>
      <c r="B66" s="312">
        <v>199</v>
      </c>
      <c r="C66" s="297">
        <f t="shared" ref="C66" si="95">B66-(B66*5%)</f>
        <v>189.05</v>
      </c>
      <c r="D66" s="312">
        <v>332</v>
      </c>
      <c r="E66" s="297">
        <f t="shared" ref="E66" si="96">D66-(D66*5%)</f>
        <v>315.39999999999998</v>
      </c>
      <c r="F66" s="312">
        <v>394</v>
      </c>
      <c r="G66" s="297">
        <f t="shared" ref="G66" si="97">F66-(F66*5%)</f>
        <v>374.3</v>
      </c>
    </row>
    <row r="67" spans="1:7" x14ac:dyDescent="0.25">
      <c r="A67" s="311" t="s">
        <v>389</v>
      </c>
      <c r="B67" s="312">
        <v>208</v>
      </c>
      <c r="C67" s="297">
        <f t="shared" ref="C67" si="98">B67-(B67*5%)</f>
        <v>197.6</v>
      </c>
      <c r="D67" s="312">
        <v>346</v>
      </c>
      <c r="E67" s="297">
        <f t="shared" ref="E67" si="99">D67-(D67*5%)</f>
        <v>328.7</v>
      </c>
      <c r="F67" s="312">
        <v>407</v>
      </c>
      <c r="G67" s="297">
        <f t="shared" ref="G67" si="100">F67-(F67*5%)</f>
        <v>386.65</v>
      </c>
    </row>
    <row r="68" spans="1:7" x14ac:dyDescent="0.25">
      <c r="A68" s="311" t="s">
        <v>390</v>
      </c>
      <c r="B68" s="312">
        <v>216</v>
      </c>
      <c r="C68" s="297">
        <f t="shared" ref="C68" si="101">B68-(B68*5%)</f>
        <v>205.2</v>
      </c>
      <c r="D68" s="312">
        <v>359</v>
      </c>
      <c r="E68" s="297">
        <f t="shared" ref="E68" si="102">D68-(D68*5%)</f>
        <v>341.05</v>
      </c>
      <c r="F68" s="312">
        <v>420</v>
      </c>
      <c r="G68" s="297">
        <f t="shared" ref="G68" si="103">F68-(F68*5%)</f>
        <v>399</v>
      </c>
    </row>
    <row r="69" spans="1:7" x14ac:dyDescent="0.25">
      <c r="A69" s="311" t="s">
        <v>391</v>
      </c>
      <c r="B69" s="312">
        <v>224</v>
      </c>
      <c r="C69" s="297">
        <f t="shared" ref="C69" si="104">B69-(B69*5%)</f>
        <v>212.8</v>
      </c>
      <c r="D69" s="312">
        <v>373</v>
      </c>
      <c r="E69" s="297">
        <f t="shared" ref="E69" si="105">D69-(D69*5%)</f>
        <v>354.35</v>
      </c>
      <c r="F69" s="312">
        <v>432</v>
      </c>
      <c r="G69" s="297">
        <f t="shared" ref="G69" si="106">F69-(F69*5%)</f>
        <v>410.4</v>
      </c>
    </row>
    <row r="70" spans="1:7" x14ac:dyDescent="0.25">
      <c r="A70" s="311" t="s">
        <v>392</v>
      </c>
      <c r="B70" s="312">
        <v>233</v>
      </c>
      <c r="C70" s="297">
        <f t="shared" ref="C70" si="107">B70-(B70*5%)</f>
        <v>221.35</v>
      </c>
      <c r="D70" s="312">
        <v>387</v>
      </c>
      <c r="E70" s="297">
        <f t="shared" ref="E70" si="108">D70-(D70*5%)</f>
        <v>367.65</v>
      </c>
      <c r="F70" s="312">
        <v>445</v>
      </c>
      <c r="G70" s="297">
        <f t="shared" ref="G70" si="109">F70-(F70*5%)</f>
        <v>422.75</v>
      </c>
    </row>
    <row r="71" spans="1:7" x14ac:dyDescent="0.25">
      <c r="A71" s="311" t="s">
        <v>393</v>
      </c>
      <c r="B71" s="312">
        <v>240</v>
      </c>
      <c r="C71" s="297">
        <f t="shared" ref="C71" si="110">B71-(B71*5%)</f>
        <v>228</v>
      </c>
      <c r="D71" s="312">
        <v>401</v>
      </c>
      <c r="E71" s="297">
        <f t="shared" ref="E71" si="111">D71-(D71*5%)</f>
        <v>380.95</v>
      </c>
      <c r="F71" s="312">
        <v>458</v>
      </c>
      <c r="G71" s="297">
        <f t="shared" ref="G71" si="112">F71-(F71*5%)</f>
        <v>435.1</v>
      </c>
    </row>
    <row r="72" spans="1:7" x14ac:dyDescent="0.25">
      <c r="A72" s="311" t="s">
        <v>394</v>
      </c>
      <c r="B72" s="312">
        <v>249</v>
      </c>
      <c r="C72" s="297">
        <f t="shared" ref="C72" si="113">B72-(B72*5%)</f>
        <v>236.55</v>
      </c>
      <c r="D72" s="312">
        <v>414</v>
      </c>
      <c r="E72" s="297">
        <f t="shared" ref="E72" si="114">D72-(D72*5%)</f>
        <v>393.3</v>
      </c>
      <c r="F72" s="312">
        <v>471</v>
      </c>
      <c r="G72" s="297">
        <f t="shared" ref="G72" si="115">F72-(F72*5%)</f>
        <v>447.45</v>
      </c>
    </row>
    <row r="73" spans="1:7" x14ac:dyDescent="0.25">
      <c r="A73" s="311" t="s">
        <v>395</v>
      </c>
      <c r="B73" s="312">
        <v>257</v>
      </c>
      <c r="C73" s="297">
        <f t="shared" ref="C73" si="116">B73-(B73*5%)</f>
        <v>244.15</v>
      </c>
      <c r="D73" s="312">
        <v>428</v>
      </c>
      <c r="E73" s="297">
        <f t="shared" ref="E73" si="117">D73-(D73*5%)</f>
        <v>406.6</v>
      </c>
      <c r="F73" s="312">
        <v>484</v>
      </c>
      <c r="G73" s="297">
        <f t="shared" ref="G73" si="118">F73-(F73*5%)</f>
        <v>459.8</v>
      </c>
    </row>
    <row r="74" spans="1:7" x14ac:dyDescent="0.25">
      <c r="A74" s="311" t="s">
        <v>396</v>
      </c>
      <c r="B74" s="312">
        <v>265</v>
      </c>
      <c r="C74" s="297">
        <f t="shared" ref="C74" si="119">B74-(B74*5%)</f>
        <v>251.75</v>
      </c>
      <c r="D74" s="312">
        <v>442</v>
      </c>
      <c r="E74" s="297">
        <f t="shared" ref="E74" si="120">D74-(D74*5%)</f>
        <v>419.9</v>
      </c>
      <c r="F74" s="312">
        <v>497</v>
      </c>
      <c r="G74" s="297">
        <f t="shared" ref="G74" si="121">F74-(F74*5%)</f>
        <v>472.15</v>
      </c>
    </row>
    <row r="75" spans="1:7" x14ac:dyDescent="0.25">
      <c r="A75" s="311" t="s">
        <v>397</v>
      </c>
      <c r="B75" s="312">
        <v>273</v>
      </c>
      <c r="C75" s="297">
        <f t="shared" ref="C75" si="122">B75-(B75*5%)</f>
        <v>259.35000000000002</v>
      </c>
      <c r="D75" s="312">
        <v>455</v>
      </c>
      <c r="E75" s="297">
        <f t="shared" ref="E75" si="123">D75-(D75*5%)</f>
        <v>432.25</v>
      </c>
      <c r="F75" s="312">
        <v>531</v>
      </c>
      <c r="G75" s="297">
        <f t="shared" ref="G75" si="124">F75-(F75*5%)</f>
        <v>504.45</v>
      </c>
    </row>
    <row r="76" spans="1:7" x14ac:dyDescent="0.25">
      <c r="A76" s="311" t="s">
        <v>398</v>
      </c>
      <c r="B76" s="312">
        <v>315</v>
      </c>
      <c r="C76" s="297">
        <f t="shared" ref="C76" si="125">B76-(B76*5%)</f>
        <v>299.25</v>
      </c>
      <c r="D76" s="312">
        <v>524</v>
      </c>
      <c r="E76" s="297">
        <f t="shared" ref="E76" si="126">D76-(D76*5%)</f>
        <v>497.8</v>
      </c>
      <c r="F76" s="312">
        <v>595</v>
      </c>
      <c r="G76" s="297">
        <f t="shared" ref="G76" si="127">F76-(F76*5%)</f>
        <v>565.25</v>
      </c>
    </row>
    <row r="77" spans="1:7" x14ac:dyDescent="0.25">
      <c r="A77" s="311" t="s">
        <v>399</v>
      </c>
      <c r="B77" s="312">
        <v>356</v>
      </c>
      <c r="C77" s="297">
        <f t="shared" ref="C77" si="128">B77-(B77*5%)</f>
        <v>338.2</v>
      </c>
      <c r="D77" s="312">
        <v>593</v>
      </c>
      <c r="E77" s="297">
        <f t="shared" ref="E77" si="129">D77-(D77*5%)</f>
        <v>563.35</v>
      </c>
      <c r="F77" s="312">
        <v>659</v>
      </c>
      <c r="G77" s="297">
        <f t="shared" ref="G77" si="130">F77-(F77*5%)</f>
        <v>626.04999999999995</v>
      </c>
    </row>
    <row r="78" spans="1:7" x14ac:dyDescent="0.25">
      <c r="A78" s="311" t="s">
        <v>400</v>
      </c>
      <c r="B78" s="312">
        <v>397</v>
      </c>
      <c r="C78" s="297">
        <f t="shared" ref="C78" si="131">B78-(B78*5%)</f>
        <v>377.15</v>
      </c>
      <c r="D78" s="312">
        <v>661</v>
      </c>
      <c r="E78" s="297">
        <f t="shared" ref="E78" si="132">D78-(D78*5%)</f>
        <v>627.95000000000005</v>
      </c>
      <c r="F78" s="312">
        <v>723</v>
      </c>
      <c r="G78" s="297">
        <f t="shared" ref="G78" si="133">F78-(F78*5%)</f>
        <v>686.85</v>
      </c>
    </row>
    <row r="79" spans="1:7" x14ac:dyDescent="0.25">
      <c r="A79" s="311" t="s">
        <v>401</v>
      </c>
      <c r="B79" s="312">
        <v>438</v>
      </c>
      <c r="C79" s="297">
        <f t="shared" ref="C79" si="134">B79-(B79*5%)</f>
        <v>416.1</v>
      </c>
      <c r="D79" s="312">
        <v>730</v>
      </c>
      <c r="E79" s="297">
        <f t="shared" ref="E79" si="135">D79-(D79*5%)</f>
        <v>693.5</v>
      </c>
      <c r="F79" s="312">
        <v>809</v>
      </c>
      <c r="G79" s="297">
        <f t="shared" ref="G79" si="136">F79-(F79*5%)</f>
        <v>768.55</v>
      </c>
    </row>
    <row r="80" spans="1:7" x14ac:dyDescent="0.25">
      <c r="A80" s="311" t="s">
        <v>402</v>
      </c>
      <c r="B80" s="312">
        <v>479</v>
      </c>
      <c r="C80" s="297">
        <f t="shared" ref="C80" si="137">B80-(B80*5%)</f>
        <v>455.05</v>
      </c>
      <c r="D80" s="312">
        <v>799</v>
      </c>
      <c r="E80" s="297">
        <f t="shared" ref="E80" si="138">D80-(D80*5%)</f>
        <v>759.05</v>
      </c>
      <c r="F80" s="312">
        <v>873</v>
      </c>
      <c r="G80" s="297">
        <f t="shared" ref="G80" si="139">F80-(F80*5%)</f>
        <v>829.35</v>
      </c>
    </row>
    <row r="81" spans="1:7" x14ac:dyDescent="0.25">
      <c r="A81" s="311" t="s">
        <v>403</v>
      </c>
      <c r="B81" s="312">
        <v>521</v>
      </c>
      <c r="C81" s="297">
        <f t="shared" ref="C81" si="140">B81-(B81*5%)</f>
        <v>494.95</v>
      </c>
      <c r="D81" s="312">
        <v>867</v>
      </c>
      <c r="E81" s="297">
        <f t="shared" ref="E81" si="141">D81-(D81*5%)</f>
        <v>823.65</v>
      </c>
      <c r="F81" s="312">
        <v>937</v>
      </c>
      <c r="G81" s="297">
        <f t="shared" ref="G81" si="142">F81-(F81*5%)</f>
        <v>890.15</v>
      </c>
    </row>
    <row r="82" spans="1:7" x14ac:dyDescent="0.25">
      <c r="A82" s="311" t="s">
        <v>404</v>
      </c>
      <c r="B82" s="312">
        <v>604</v>
      </c>
      <c r="C82" s="297">
        <f t="shared" ref="C82" si="143">B82-(B82*5%)</f>
        <v>573.79999999999995</v>
      </c>
      <c r="D82" s="312">
        <v>1006</v>
      </c>
      <c r="E82" s="297">
        <f t="shared" ref="E82" si="144">D82-(D82*5%)</f>
        <v>955.7</v>
      </c>
      <c r="F82" s="312">
        <v>1076</v>
      </c>
      <c r="G82" s="297">
        <f t="shared" ref="G82" si="145">F82-(F82*5%)</f>
        <v>1022.2</v>
      </c>
    </row>
    <row r="83" spans="1:7" x14ac:dyDescent="0.25">
      <c r="A83" s="311" t="s">
        <v>405</v>
      </c>
      <c r="B83" s="312">
        <v>645</v>
      </c>
      <c r="C83" s="297">
        <f t="shared" ref="C83" si="146">B83-(B83*5%)</f>
        <v>612.75</v>
      </c>
      <c r="D83" s="312">
        <v>1075</v>
      </c>
      <c r="E83" s="297">
        <f t="shared" ref="E83" si="147">D83-(D83*5%)</f>
        <v>1021.25</v>
      </c>
      <c r="F83" s="312">
        <v>1140</v>
      </c>
      <c r="G83" s="297">
        <f t="shared" ref="G83" si="148">F83-(F83*5%)</f>
        <v>1083</v>
      </c>
    </row>
    <row r="84" spans="1:7" x14ac:dyDescent="0.25">
      <c r="A84" s="311" t="s">
        <v>406</v>
      </c>
      <c r="B84" s="312">
        <v>686</v>
      </c>
      <c r="C84" s="297">
        <f t="shared" ref="C84" si="149">B84-(B84*5%)</f>
        <v>651.70000000000005</v>
      </c>
      <c r="D84" s="312">
        <v>1144</v>
      </c>
      <c r="E84" s="297">
        <f t="shared" ref="E84" si="150">D84-(D84*5%)</f>
        <v>1086.8</v>
      </c>
      <c r="F84" s="312">
        <v>1204</v>
      </c>
      <c r="G84" s="297">
        <f t="shared" ref="G84" si="151">F84-(F84*5%)</f>
        <v>1143.8</v>
      </c>
    </row>
    <row r="85" spans="1:7" x14ac:dyDescent="0.25">
      <c r="A85" s="311" t="s">
        <v>407</v>
      </c>
      <c r="B85" s="312">
        <v>727</v>
      </c>
      <c r="C85" s="297">
        <f t="shared" ref="C85" si="152">B85-(B85*5%)</f>
        <v>690.65</v>
      </c>
      <c r="D85" s="312">
        <v>1212</v>
      </c>
      <c r="E85" s="297">
        <f t="shared" ref="E85" si="153">D85-(D85*5%)</f>
        <v>1151.4000000000001</v>
      </c>
      <c r="F85" s="312">
        <v>1269</v>
      </c>
      <c r="G85" s="297">
        <f t="shared" ref="G85" si="154">F85-(F85*5%)</f>
        <v>1205.55</v>
      </c>
    </row>
    <row r="86" spans="1:7" x14ac:dyDescent="0.25">
      <c r="A86" s="311" t="s">
        <v>408</v>
      </c>
      <c r="B86" s="312">
        <v>769</v>
      </c>
      <c r="C86" s="297">
        <f t="shared" ref="C86" si="155">B86-(B86*5%)</f>
        <v>730.55</v>
      </c>
      <c r="D86" s="312">
        <v>1281</v>
      </c>
      <c r="E86" s="297">
        <f t="shared" ref="E86" si="156">D86-(D86*5%)</f>
        <v>1216.95</v>
      </c>
      <c r="F86" s="312">
        <v>1332</v>
      </c>
      <c r="G86" s="297">
        <f t="shared" ref="G86" si="157">F86-(F86*5%)</f>
        <v>1265.4000000000001</v>
      </c>
    </row>
    <row r="87" spans="1:7" x14ac:dyDescent="0.25">
      <c r="A87" s="311" t="s">
        <v>409</v>
      </c>
      <c r="B87" s="312">
        <v>810</v>
      </c>
      <c r="C87" s="297">
        <f t="shared" ref="C87" si="158">B87-(B87*5%)</f>
        <v>769.5</v>
      </c>
      <c r="D87" s="312">
        <v>1349</v>
      </c>
      <c r="E87" s="297">
        <f t="shared" ref="E87" si="159">D87-(D87*5%)</f>
        <v>1281.55</v>
      </c>
      <c r="F87" s="312">
        <v>1418</v>
      </c>
      <c r="G87" s="297">
        <f t="shared" ref="G87" si="160">F87-(F87*5%)</f>
        <v>1347.1</v>
      </c>
    </row>
    <row r="88" spans="1:7" x14ac:dyDescent="0.25">
      <c r="A88" s="311" t="s">
        <v>410</v>
      </c>
      <c r="B88" s="312">
        <v>850</v>
      </c>
      <c r="C88" s="297">
        <f t="shared" ref="C88" si="161">B88-(B88*5%)</f>
        <v>807.5</v>
      </c>
      <c r="D88" s="312">
        <v>1417</v>
      </c>
      <c r="E88" s="297">
        <f t="shared" ref="E88" si="162">D88-(D88*5%)</f>
        <v>1346.15</v>
      </c>
      <c r="F88" s="312">
        <v>1482</v>
      </c>
      <c r="G88" s="297">
        <f t="shared" ref="G88" si="163">F88-(F88*5%)</f>
        <v>1407.9</v>
      </c>
    </row>
    <row r="89" spans="1:7" x14ac:dyDescent="0.25">
      <c r="A89" s="311" t="s">
        <v>411</v>
      </c>
      <c r="B89" s="312">
        <v>892</v>
      </c>
      <c r="C89" s="297">
        <f t="shared" ref="C89" si="164">B89-(B89*5%)</f>
        <v>847.4</v>
      </c>
      <c r="D89" s="312">
        <v>1486</v>
      </c>
      <c r="E89" s="297">
        <f t="shared" ref="E89" si="165">D89-(D89*5%)</f>
        <v>1411.7</v>
      </c>
      <c r="F89" s="312">
        <v>1547</v>
      </c>
      <c r="G89" s="297">
        <f t="shared" ref="G89" si="166">F89-(F89*5%)</f>
        <v>1469.65</v>
      </c>
    </row>
    <row r="90" spans="1:7" x14ac:dyDescent="0.25">
      <c r="A90" s="311" t="s">
        <v>412</v>
      </c>
      <c r="B90" s="312">
        <v>933</v>
      </c>
      <c r="C90" s="297">
        <f t="shared" ref="C90" si="167">B90-(B90*5%)</f>
        <v>886.35</v>
      </c>
      <c r="D90" s="312">
        <v>1555</v>
      </c>
      <c r="E90" s="297">
        <f t="shared" ref="E90" si="168">D90-(D90*5%)</f>
        <v>1477.25</v>
      </c>
      <c r="F90" s="312">
        <v>1610</v>
      </c>
      <c r="G90" s="297">
        <f t="shared" ref="G90" si="169">F90-(F90*5%)</f>
        <v>1529.5</v>
      </c>
    </row>
    <row r="91" spans="1:7" x14ac:dyDescent="0.25">
      <c r="A91" s="311" t="s">
        <v>413</v>
      </c>
      <c r="B91" s="312">
        <v>975</v>
      </c>
      <c r="C91" s="297">
        <f t="shared" ref="C91" si="170">B91-(B91*5%)</f>
        <v>926.25</v>
      </c>
      <c r="D91" s="312">
        <v>1624</v>
      </c>
      <c r="E91" s="297">
        <f t="shared" ref="E91" si="171">D91-(D91*5%)</f>
        <v>1542.8</v>
      </c>
      <c r="F91" s="312">
        <v>1696</v>
      </c>
      <c r="G91" s="297">
        <f t="shared" ref="G91" si="172">F91-(F91*5%)</f>
        <v>1611.2</v>
      </c>
    </row>
    <row r="92" spans="1:7" x14ac:dyDescent="0.25">
      <c r="A92" s="311" t="s">
        <v>414</v>
      </c>
      <c r="B92" s="312">
        <v>1139</v>
      </c>
      <c r="C92" s="297">
        <f t="shared" ref="C92" si="173">B92-(B92*5%)</f>
        <v>1082.05</v>
      </c>
      <c r="D92" s="312">
        <v>1898</v>
      </c>
      <c r="E92" s="297">
        <f t="shared" ref="E92" si="174">D92-(D92*5%)</f>
        <v>1803.1</v>
      </c>
      <c r="F92" s="312">
        <v>1974</v>
      </c>
      <c r="G92" s="297">
        <f t="shared" ref="G92" si="175">F92-(F92*5%)</f>
        <v>1875.3</v>
      </c>
    </row>
    <row r="93" spans="1:7" x14ac:dyDescent="0.25">
      <c r="A93" s="311" t="s">
        <v>415</v>
      </c>
      <c r="B93" s="312">
        <v>1304</v>
      </c>
      <c r="C93" s="297">
        <f t="shared" ref="C93" si="176">B93-(B93*5%)</f>
        <v>1238.8</v>
      </c>
      <c r="D93" s="312">
        <v>2172</v>
      </c>
      <c r="E93" s="297">
        <f t="shared" ref="E93" si="177">D93-(D93*5%)</f>
        <v>2063.4</v>
      </c>
      <c r="F93" s="312">
        <v>2252</v>
      </c>
      <c r="G93" s="297">
        <f t="shared" ref="G93" si="178">F93-(F93*5%)</f>
        <v>2139.4</v>
      </c>
    </row>
    <row r="94" spans="1:7" x14ac:dyDescent="0.25">
      <c r="A94" s="311" t="s">
        <v>416</v>
      </c>
      <c r="B94" s="312">
        <v>1468</v>
      </c>
      <c r="C94" s="297">
        <f t="shared" ref="C94" si="179">B94-(B94*5%)</f>
        <v>1394.6</v>
      </c>
      <c r="D94" s="312">
        <v>2447</v>
      </c>
      <c r="E94" s="297">
        <f t="shared" ref="E94" si="180">D94-(D94*5%)</f>
        <v>2324.65</v>
      </c>
      <c r="F94" s="312">
        <v>2530</v>
      </c>
      <c r="G94" s="297">
        <f t="shared" ref="G94" si="181">F94-(F94*5%)</f>
        <v>2403.5</v>
      </c>
    </row>
    <row r="95" spans="1:7" x14ac:dyDescent="0.25">
      <c r="A95" s="311" t="s">
        <v>417</v>
      </c>
      <c r="B95" s="312">
        <v>1632</v>
      </c>
      <c r="C95" s="297">
        <f t="shared" ref="C95" si="182">B95-(B95*5%)</f>
        <v>1550.4</v>
      </c>
      <c r="D95" s="312">
        <v>2721</v>
      </c>
      <c r="E95" s="297">
        <f t="shared" ref="E95" si="183">D95-(D95*5%)</f>
        <v>2584.9499999999998</v>
      </c>
      <c r="F95" s="312">
        <v>2808</v>
      </c>
      <c r="G95" s="297">
        <f t="shared" ref="G95" si="184">F95-(F95*5%)</f>
        <v>2667.6</v>
      </c>
    </row>
    <row r="96" spans="1:7" x14ac:dyDescent="0.25">
      <c r="A96" s="311" t="s">
        <v>418</v>
      </c>
      <c r="B96" s="312">
        <v>1797</v>
      </c>
      <c r="C96" s="297">
        <f t="shared" ref="C96" si="185">B96-(B96*5%)</f>
        <v>1707.15</v>
      </c>
      <c r="D96" s="312">
        <v>2995</v>
      </c>
      <c r="E96" s="297">
        <f t="shared" ref="E96" si="186">D96-(D96*5%)</f>
        <v>2845.25</v>
      </c>
      <c r="F96" s="312">
        <v>3182</v>
      </c>
      <c r="G96" s="297">
        <f t="shared" ref="G96" si="187">F96-(F96*5%)</f>
        <v>3022.9</v>
      </c>
    </row>
    <row r="97" spans="1:8" x14ac:dyDescent="0.25">
      <c r="A97" s="358" t="s">
        <v>419</v>
      </c>
      <c r="B97" s="358"/>
      <c r="C97" s="358"/>
      <c r="D97" s="358"/>
      <c r="E97" s="358"/>
    </row>
    <row r="98" spans="1:8" ht="30" x14ac:dyDescent="0.25">
      <c r="A98" s="356" t="s">
        <v>420</v>
      </c>
      <c r="B98" s="356"/>
      <c r="C98" s="309" t="s">
        <v>551</v>
      </c>
      <c r="D98" s="313" t="s">
        <v>547</v>
      </c>
      <c r="E98" s="314"/>
    </row>
    <row r="99" spans="1:8" x14ac:dyDescent="0.25">
      <c r="A99" s="301" t="s">
        <v>421</v>
      </c>
      <c r="C99" s="312">
        <v>0</v>
      </c>
      <c r="D99" s="312">
        <v>0</v>
      </c>
    </row>
    <row r="100" spans="1:8" x14ac:dyDescent="0.25">
      <c r="A100" s="301" t="s">
        <v>422</v>
      </c>
      <c r="C100" s="312">
        <v>20</v>
      </c>
      <c r="D100" s="315">
        <f t="shared" ref="D100:D105" si="188">C100-(C100*5%)</f>
        <v>19</v>
      </c>
      <c r="E100" s="312"/>
    </row>
    <row r="101" spans="1:8" x14ac:dyDescent="0.25">
      <c r="A101" s="301" t="s">
        <v>423</v>
      </c>
      <c r="C101" s="312">
        <v>32</v>
      </c>
      <c r="D101" s="315">
        <f t="shared" si="188"/>
        <v>30.4</v>
      </c>
    </row>
    <row r="102" spans="1:8" x14ac:dyDescent="0.25">
      <c r="A102" s="301" t="s">
        <v>424</v>
      </c>
      <c r="C102" s="312">
        <v>56</v>
      </c>
      <c r="D102" s="315">
        <f t="shared" si="188"/>
        <v>53.2</v>
      </c>
    </row>
    <row r="103" spans="1:8" x14ac:dyDescent="0.25">
      <c r="A103" s="301" t="s">
        <v>425</v>
      </c>
      <c r="C103" s="312">
        <v>96</v>
      </c>
      <c r="D103" s="315">
        <f t="shared" si="188"/>
        <v>91.2</v>
      </c>
    </row>
    <row r="104" spans="1:8" x14ac:dyDescent="0.25">
      <c r="A104" s="301" t="s">
        <v>426</v>
      </c>
      <c r="C104" s="312">
        <v>160</v>
      </c>
      <c r="D104" s="315">
        <f t="shared" si="188"/>
        <v>152</v>
      </c>
    </row>
    <row r="105" spans="1:8" x14ac:dyDescent="0.25">
      <c r="A105" s="301" t="s">
        <v>427</v>
      </c>
      <c r="C105" s="312">
        <v>256</v>
      </c>
      <c r="D105" s="315">
        <f t="shared" si="188"/>
        <v>243.2</v>
      </c>
    </row>
    <row r="106" spans="1:8" x14ac:dyDescent="0.25">
      <c r="A106" s="327" t="s">
        <v>428</v>
      </c>
      <c r="B106" s="328"/>
    </row>
    <row r="107" spans="1:8" ht="39" x14ac:dyDescent="0.25">
      <c r="A107" s="362" t="s">
        <v>429</v>
      </c>
      <c r="B107" s="362"/>
      <c r="C107" s="361" t="s">
        <v>430</v>
      </c>
      <c r="D107" s="361"/>
      <c r="E107" s="298" t="s">
        <v>431</v>
      </c>
      <c r="F107" s="299" t="s">
        <v>432</v>
      </c>
      <c r="G107" s="299" t="s">
        <v>547</v>
      </c>
      <c r="H107" s="299" t="s">
        <v>433</v>
      </c>
    </row>
    <row r="108" spans="1:8" x14ac:dyDescent="0.25">
      <c r="A108" s="314" t="s">
        <v>434</v>
      </c>
      <c r="B108" s="314"/>
      <c r="C108" s="314"/>
      <c r="D108" s="314"/>
      <c r="E108" s="314"/>
      <c r="F108" s="316"/>
      <c r="G108" s="316"/>
      <c r="H108" s="316"/>
    </row>
    <row r="109" spans="1:8" x14ac:dyDescent="0.25">
      <c r="A109" s="360" t="s">
        <v>435</v>
      </c>
      <c r="B109" s="360"/>
      <c r="C109" s="301" t="s">
        <v>436</v>
      </c>
      <c r="E109" s="317" t="s">
        <v>264</v>
      </c>
      <c r="F109" s="315">
        <v>99</v>
      </c>
      <c r="G109" s="315">
        <f>F109-(F109*5%)</f>
        <v>94.05</v>
      </c>
      <c r="H109" s="315">
        <v>0</v>
      </c>
    </row>
    <row r="110" spans="1:8" x14ac:dyDescent="0.25">
      <c r="A110" s="360"/>
      <c r="B110" s="360"/>
      <c r="C110" s="301" t="s">
        <v>437</v>
      </c>
      <c r="E110" s="317" t="s">
        <v>264</v>
      </c>
      <c r="F110" s="315">
        <v>110</v>
      </c>
      <c r="G110" s="315">
        <f t="shared" ref="G110:G152" si="189">F110-(F110*5%)</f>
        <v>104.5</v>
      </c>
      <c r="H110" s="315">
        <v>0</v>
      </c>
    </row>
    <row r="111" spans="1:8" x14ac:dyDescent="0.25">
      <c r="A111" s="360"/>
      <c r="B111" s="360"/>
      <c r="C111" s="301" t="s">
        <v>438</v>
      </c>
      <c r="E111" s="317" t="s">
        <v>264</v>
      </c>
      <c r="F111" s="315">
        <v>130</v>
      </c>
      <c r="G111" s="315">
        <f t="shared" si="189"/>
        <v>123.5</v>
      </c>
      <c r="H111" s="315">
        <v>0</v>
      </c>
    </row>
    <row r="112" spans="1:8" x14ac:dyDescent="0.25">
      <c r="A112" s="360"/>
      <c r="B112" s="360"/>
      <c r="C112" s="301" t="s">
        <v>439</v>
      </c>
      <c r="E112" s="317" t="s">
        <v>264</v>
      </c>
      <c r="F112" s="315">
        <v>155</v>
      </c>
      <c r="G112" s="315">
        <f t="shared" si="189"/>
        <v>147.25</v>
      </c>
      <c r="H112" s="315">
        <v>0</v>
      </c>
    </row>
    <row r="113" spans="1:8" x14ac:dyDescent="0.25">
      <c r="A113" s="360"/>
      <c r="B113" s="360"/>
      <c r="C113" s="301" t="s">
        <v>440</v>
      </c>
      <c r="E113" s="317" t="s">
        <v>264</v>
      </c>
      <c r="F113" s="315">
        <v>175</v>
      </c>
      <c r="G113" s="315">
        <f t="shared" si="189"/>
        <v>166.25</v>
      </c>
      <c r="H113" s="315">
        <v>0</v>
      </c>
    </row>
    <row r="114" spans="1:8" x14ac:dyDescent="0.25">
      <c r="A114" s="360"/>
      <c r="B114" s="360"/>
      <c r="C114" s="301" t="s">
        <v>441</v>
      </c>
      <c r="E114" s="317" t="s">
        <v>264</v>
      </c>
      <c r="F114" s="315">
        <v>195</v>
      </c>
      <c r="G114" s="315">
        <f t="shared" si="189"/>
        <v>185.25</v>
      </c>
      <c r="H114" s="315">
        <v>0</v>
      </c>
    </row>
    <row r="115" spans="1:8" x14ac:dyDescent="0.25">
      <c r="A115" s="360"/>
      <c r="B115" s="360"/>
      <c r="C115" s="301" t="s">
        <v>442</v>
      </c>
      <c r="E115" s="317" t="s">
        <v>264</v>
      </c>
      <c r="F115" s="315">
        <v>224</v>
      </c>
      <c r="G115" s="315">
        <f t="shared" si="189"/>
        <v>212.8</v>
      </c>
      <c r="H115" s="315">
        <v>0</v>
      </c>
    </row>
    <row r="116" spans="1:8" x14ac:dyDescent="0.25">
      <c r="A116" s="360"/>
      <c r="B116" s="360"/>
      <c r="C116" s="301" t="s">
        <v>443</v>
      </c>
      <c r="E116" s="317" t="s">
        <v>264</v>
      </c>
      <c r="F116" s="315">
        <v>245</v>
      </c>
      <c r="G116" s="315">
        <f t="shared" si="189"/>
        <v>232.75</v>
      </c>
      <c r="H116" s="315">
        <v>0</v>
      </c>
    </row>
    <row r="117" spans="1:8" x14ac:dyDescent="0.25">
      <c r="A117" s="360"/>
      <c r="B117" s="360"/>
      <c r="C117" s="301" t="s">
        <v>444</v>
      </c>
      <c r="E117" s="317" t="s">
        <v>264</v>
      </c>
      <c r="F117" s="315">
        <v>260</v>
      </c>
      <c r="G117" s="315">
        <f t="shared" si="189"/>
        <v>247</v>
      </c>
      <c r="H117" s="315">
        <v>0</v>
      </c>
    </row>
    <row r="118" spans="1:8" x14ac:dyDescent="0.25">
      <c r="A118" s="360"/>
      <c r="B118" s="360"/>
      <c r="C118" s="301" t="s">
        <v>445</v>
      </c>
      <c r="E118" s="317" t="s">
        <v>264</v>
      </c>
      <c r="F118" s="315">
        <v>285</v>
      </c>
      <c r="G118" s="315">
        <f t="shared" si="189"/>
        <v>270.75</v>
      </c>
      <c r="H118" s="315">
        <v>0</v>
      </c>
    </row>
    <row r="119" spans="1:8" x14ac:dyDescent="0.25">
      <c r="A119" s="360"/>
      <c r="B119" s="360"/>
      <c r="C119" s="301" t="s">
        <v>446</v>
      </c>
      <c r="E119" s="317" t="s">
        <v>264</v>
      </c>
      <c r="F119" s="315">
        <v>325</v>
      </c>
      <c r="G119" s="315">
        <f t="shared" si="189"/>
        <v>308.75</v>
      </c>
      <c r="H119" s="315">
        <v>0</v>
      </c>
    </row>
    <row r="120" spans="1:8" x14ac:dyDescent="0.25">
      <c r="A120" s="360"/>
      <c r="B120" s="360"/>
      <c r="C120" s="301" t="s">
        <v>447</v>
      </c>
      <c r="E120" s="317" t="s">
        <v>264</v>
      </c>
      <c r="F120" s="315">
        <v>350</v>
      </c>
      <c r="G120" s="315">
        <f t="shared" si="189"/>
        <v>332.5</v>
      </c>
      <c r="H120" s="315">
        <v>0</v>
      </c>
    </row>
    <row r="121" spans="1:8" x14ac:dyDescent="0.25">
      <c r="A121" s="360"/>
      <c r="B121" s="360"/>
      <c r="C121" s="301" t="s">
        <v>448</v>
      </c>
      <c r="E121" s="317" t="s">
        <v>264</v>
      </c>
      <c r="F121" s="315">
        <v>380</v>
      </c>
      <c r="G121" s="315">
        <f t="shared" si="189"/>
        <v>361</v>
      </c>
      <c r="H121" s="315">
        <v>0</v>
      </c>
    </row>
    <row r="122" spans="1:8" x14ac:dyDescent="0.25">
      <c r="A122" s="360"/>
      <c r="B122" s="360"/>
      <c r="C122" s="301" t="s">
        <v>449</v>
      </c>
      <c r="E122" s="317" t="s">
        <v>264</v>
      </c>
      <c r="F122" s="315">
        <v>420</v>
      </c>
      <c r="G122" s="315">
        <f t="shared" si="189"/>
        <v>399</v>
      </c>
      <c r="H122" s="315">
        <v>0</v>
      </c>
    </row>
    <row r="123" spans="1:8" x14ac:dyDescent="0.25">
      <c r="A123" s="360"/>
      <c r="B123" s="360"/>
      <c r="C123" s="301" t="s">
        <v>450</v>
      </c>
      <c r="E123" s="317" t="s">
        <v>264</v>
      </c>
      <c r="F123" s="315">
        <v>460</v>
      </c>
      <c r="G123" s="315">
        <f t="shared" si="189"/>
        <v>437</v>
      </c>
      <c r="H123" s="315">
        <v>0</v>
      </c>
    </row>
    <row r="124" spans="1:8" x14ac:dyDescent="0.25">
      <c r="A124" s="360"/>
      <c r="B124" s="360"/>
      <c r="C124" s="301" t="s">
        <v>451</v>
      </c>
      <c r="E124" s="317" t="s">
        <v>264</v>
      </c>
      <c r="F124" s="315">
        <v>500</v>
      </c>
      <c r="G124" s="315">
        <f t="shared" si="189"/>
        <v>475</v>
      </c>
      <c r="H124" s="315">
        <v>0</v>
      </c>
    </row>
    <row r="125" spans="1:8" x14ac:dyDescent="0.25">
      <c r="A125" s="360"/>
      <c r="B125" s="360"/>
      <c r="C125" s="301" t="s">
        <v>452</v>
      </c>
      <c r="E125" s="317" t="s">
        <v>264</v>
      </c>
      <c r="F125" s="315">
        <v>545</v>
      </c>
      <c r="G125" s="315">
        <f t="shared" si="189"/>
        <v>517.75</v>
      </c>
      <c r="H125" s="315">
        <v>0</v>
      </c>
    </row>
    <row r="126" spans="1:8" x14ac:dyDescent="0.25">
      <c r="A126" s="360"/>
      <c r="B126" s="360"/>
      <c r="C126" s="301" t="s">
        <v>453</v>
      </c>
      <c r="E126" s="317" t="s">
        <v>264</v>
      </c>
      <c r="F126" s="315">
        <v>600</v>
      </c>
      <c r="G126" s="315">
        <f t="shared" si="189"/>
        <v>570</v>
      </c>
      <c r="H126" s="315">
        <v>0</v>
      </c>
    </row>
    <row r="127" spans="1:8" x14ac:dyDescent="0.25">
      <c r="A127" s="360"/>
      <c r="B127" s="360"/>
      <c r="C127" s="301" t="s">
        <v>454</v>
      </c>
      <c r="E127" s="317" t="s">
        <v>264</v>
      </c>
      <c r="F127" s="315">
        <v>650</v>
      </c>
      <c r="G127" s="315">
        <f t="shared" si="189"/>
        <v>617.5</v>
      </c>
      <c r="H127" s="315">
        <v>0</v>
      </c>
    </row>
    <row r="128" spans="1:8" x14ac:dyDescent="0.25">
      <c r="A128" s="360"/>
      <c r="B128" s="360"/>
      <c r="C128" s="301" t="s">
        <v>455</v>
      </c>
      <c r="E128" s="317" t="s">
        <v>264</v>
      </c>
      <c r="F128" s="315">
        <v>720</v>
      </c>
      <c r="G128" s="315">
        <f t="shared" si="189"/>
        <v>684</v>
      </c>
      <c r="H128" s="315">
        <v>0</v>
      </c>
    </row>
    <row r="129" spans="1:8" x14ac:dyDescent="0.25">
      <c r="A129" s="314" t="s">
        <v>456</v>
      </c>
      <c r="B129" s="314"/>
      <c r="C129" s="314"/>
      <c r="D129" s="314"/>
      <c r="E129" s="314"/>
      <c r="F129" s="316"/>
      <c r="G129" s="316"/>
      <c r="H129" s="316"/>
    </row>
    <row r="130" spans="1:8" x14ac:dyDescent="0.25">
      <c r="A130" s="318"/>
      <c r="B130" s="318"/>
      <c r="C130" s="301" t="s">
        <v>457</v>
      </c>
      <c r="E130" s="319" t="s">
        <v>264</v>
      </c>
      <c r="F130" s="315">
        <v>400</v>
      </c>
      <c r="G130" s="315">
        <f t="shared" si="189"/>
        <v>380</v>
      </c>
      <c r="H130" s="315">
        <v>200</v>
      </c>
    </row>
    <row r="131" spans="1:8" x14ac:dyDescent="0.25">
      <c r="A131" s="318"/>
      <c r="B131" s="318"/>
      <c r="C131" s="301" t="s">
        <v>458</v>
      </c>
      <c r="E131" s="319" t="s">
        <v>264</v>
      </c>
      <c r="F131" s="315">
        <v>1000</v>
      </c>
      <c r="G131" s="315">
        <f t="shared" si="189"/>
        <v>950</v>
      </c>
      <c r="H131" s="315">
        <v>200</v>
      </c>
    </row>
    <row r="132" spans="1:8" x14ac:dyDescent="0.25">
      <c r="A132" s="318"/>
      <c r="B132" s="318"/>
      <c r="C132" s="301" t="s">
        <v>459</v>
      </c>
      <c r="E132" s="319" t="s">
        <v>264</v>
      </c>
      <c r="F132" s="315">
        <v>1100</v>
      </c>
      <c r="G132" s="315">
        <f t="shared" si="189"/>
        <v>1045</v>
      </c>
      <c r="H132" s="315">
        <v>200</v>
      </c>
    </row>
    <row r="133" spans="1:8" x14ac:dyDescent="0.25">
      <c r="A133" s="318"/>
      <c r="B133" s="318"/>
      <c r="C133" s="301" t="s">
        <v>460</v>
      </c>
      <c r="E133" s="319" t="s">
        <v>264</v>
      </c>
      <c r="F133" s="315">
        <v>1300</v>
      </c>
      <c r="G133" s="315">
        <f t="shared" si="189"/>
        <v>1235</v>
      </c>
      <c r="H133" s="315">
        <v>200</v>
      </c>
    </row>
    <row r="134" spans="1:8" x14ac:dyDescent="0.25">
      <c r="A134" s="318"/>
      <c r="B134" s="318"/>
      <c r="C134" s="301" t="s">
        <v>461</v>
      </c>
      <c r="E134" s="319" t="s">
        <v>264</v>
      </c>
      <c r="F134" s="315">
        <v>1500</v>
      </c>
      <c r="G134" s="315">
        <f t="shared" si="189"/>
        <v>1425</v>
      </c>
      <c r="H134" s="315">
        <v>200</v>
      </c>
    </row>
    <row r="135" spans="1:8" x14ac:dyDescent="0.25">
      <c r="A135" s="318"/>
      <c r="B135" s="318"/>
      <c r="C135" s="301" t="s">
        <v>462</v>
      </c>
      <c r="E135" s="319" t="s">
        <v>264</v>
      </c>
      <c r="F135" s="315">
        <v>1600</v>
      </c>
      <c r="G135" s="315">
        <f t="shared" si="189"/>
        <v>1520</v>
      </c>
      <c r="H135" s="315">
        <v>200</v>
      </c>
    </row>
    <row r="136" spans="1:8" x14ac:dyDescent="0.25">
      <c r="A136" s="318"/>
      <c r="B136" s="318"/>
      <c r="C136" s="301" t="s">
        <v>463</v>
      </c>
      <c r="E136" s="319" t="s">
        <v>264</v>
      </c>
      <c r="F136" s="315">
        <v>1800</v>
      </c>
      <c r="G136" s="315">
        <f t="shared" si="189"/>
        <v>1710</v>
      </c>
      <c r="H136" s="315">
        <v>200</v>
      </c>
    </row>
    <row r="137" spans="1:8" x14ac:dyDescent="0.25">
      <c r="A137" s="318"/>
      <c r="B137" s="318"/>
      <c r="C137" s="301" t="s">
        <v>464</v>
      </c>
      <c r="E137" s="319" t="s">
        <v>264</v>
      </c>
      <c r="F137" s="315">
        <v>2300</v>
      </c>
      <c r="G137" s="315">
        <f t="shared" si="189"/>
        <v>2185</v>
      </c>
      <c r="H137" s="315">
        <v>200</v>
      </c>
    </row>
    <row r="138" spans="1:8" x14ac:dyDescent="0.25">
      <c r="A138" s="318"/>
      <c r="B138" s="318"/>
      <c r="C138" s="301" t="s">
        <v>465</v>
      </c>
      <c r="E138" s="319" t="s">
        <v>264</v>
      </c>
      <c r="F138" s="315">
        <v>2400</v>
      </c>
      <c r="G138" s="315">
        <f t="shared" si="189"/>
        <v>2280</v>
      </c>
      <c r="H138" s="315">
        <v>200</v>
      </c>
    </row>
    <row r="139" spans="1:8" x14ac:dyDescent="0.25">
      <c r="A139" s="318"/>
      <c r="B139" s="318"/>
      <c r="C139" s="301" t="s">
        <v>466</v>
      </c>
      <c r="E139" s="319" t="s">
        <v>264</v>
      </c>
      <c r="F139" s="315">
        <v>2600</v>
      </c>
      <c r="G139" s="315">
        <f t="shared" si="189"/>
        <v>2470</v>
      </c>
      <c r="H139" s="315">
        <v>200</v>
      </c>
    </row>
    <row r="140" spans="1:8" x14ac:dyDescent="0.25">
      <c r="A140" s="320" t="s">
        <v>456</v>
      </c>
      <c r="B140" s="318"/>
      <c r="C140" s="301" t="s">
        <v>467</v>
      </c>
      <c r="E140" s="319" t="s">
        <v>264</v>
      </c>
      <c r="F140" s="315">
        <v>2700</v>
      </c>
      <c r="G140" s="315">
        <f t="shared" si="189"/>
        <v>2565</v>
      </c>
      <c r="H140" s="315">
        <v>200</v>
      </c>
    </row>
    <row r="141" spans="1:8" x14ac:dyDescent="0.25">
      <c r="A141" s="318"/>
      <c r="B141" s="318"/>
      <c r="C141" s="301" t="s">
        <v>468</v>
      </c>
      <c r="E141" s="319" t="s">
        <v>264</v>
      </c>
      <c r="F141" s="315">
        <v>3200</v>
      </c>
      <c r="G141" s="315">
        <f t="shared" si="189"/>
        <v>3040</v>
      </c>
      <c r="H141" s="315">
        <v>200</v>
      </c>
    </row>
    <row r="142" spans="1:8" x14ac:dyDescent="0.25">
      <c r="A142" s="318"/>
      <c r="B142" s="318"/>
      <c r="C142" s="301" t="s">
        <v>469</v>
      </c>
      <c r="E142" s="319" t="s">
        <v>264</v>
      </c>
      <c r="F142" s="315">
        <v>3700</v>
      </c>
      <c r="G142" s="315">
        <f t="shared" si="189"/>
        <v>3515</v>
      </c>
      <c r="H142" s="315">
        <v>200</v>
      </c>
    </row>
    <row r="143" spans="1:8" x14ac:dyDescent="0.25">
      <c r="A143" s="318"/>
      <c r="B143" s="318"/>
      <c r="C143" s="301" t="s">
        <v>470</v>
      </c>
      <c r="E143" s="319" t="s">
        <v>264</v>
      </c>
      <c r="F143" s="315">
        <v>4100</v>
      </c>
      <c r="G143" s="315">
        <f t="shared" si="189"/>
        <v>3895</v>
      </c>
      <c r="H143" s="315">
        <v>200</v>
      </c>
    </row>
    <row r="144" spans="1:8" x14ac:dyDescent="0.25">
      <c r="A144" s="318"/>
      <c r="B144" s="318"/>
      <c r="C144" s="301" t="s">
        <v>471</v>
      </c>
      <c r="E144" s="319" t="s">
        <v>264</v>
      </c>
      <c r="F144" s="315">
        <v>4500</v>
      </c>
      <c r="G144" s="315">
        <f t="shared" si="189"/>
        <v>4275</v>
      </c>
      <c r="H144" s="315">
        <v>200</v>
      </c>
    </row>
    <row r="145" spans="1:11" x14ac:dyDescent="0.25">
      <c r="A145" s="318"/>
      <c r="B145" s="318"/>
      <c r="C145" s="301" t="s">
        <v>472</v>
      </c>
      <c r="E145" s="319" t="s">
        <v>264</v>
      </c>
      <c r="F145" s="315">
        <v>4800</v>
      </c>
      <c r="G145" s="315">
        <f t="shared" si="189"/>
        <v>4560</v>
      </c>
      <c r="H145" s="315">
        <v>200</v>
      </c>
    </row>
    <row r="146" spans="1:11" x14ac:dyDescent="0.25">
      <c r="A146" s="318"/>
      <c r="B146" s="318"/>
      <c r="C146" s="301" t="s">
        <v>473</v>
      </c>
      <c r="E146" s="319" t="s">
        <v>264</v>
      </c>
      <c r="F146" s="315">
        <v>5500</v>
      </c>
      <c r="G146" s="315">
        <f t="shared" si="189"/>
        <v>5225</v>
      </c>
      <c r="H146" s="315">
        <v>200</v>
      </c>
    </row>
    <row r="147" spans="1:11" x14ac:dyDescent="0.25">
      <c r="A147" s="318"/>
      <c r="B147" s="318"/>
      <c r="C147" s="301" t="s">
        <v>474</v>
      </c>
      <c r="E147" s="319" t="s">
        <v>264</v>
      </c>
      <c r="F147" s="315">
        <v>6100</v>
      </c>
      <c r="G147" s="315">
        <f t="shared" si="189"/>
        <v>5795</v>
      </c>
      <c r="H147" s="315">
        <v>200</v>
      </c>
    </row>
    <row r="148" spans="1:11" x14ac:dyDescent="0.25">
      <c r="A148" s="318"/>
      <c r="B148" s="318"/>
      <c r="C148" s="301" t="s">
        <v>475</v>
      </c>
      <c r="E148" s="319" t="s">
        <v>264</v>
      </c>
      <c r="F148" s="315">
        <v>6700</v>
      </c>
      <c r="G148" s="315">
        <f t="shared" si="189"/>
        <v>6365</v>
      </c>
      <c r="H148" s="315">
        <v>200</v>
      </c>
    </row>
    <row r="149" spans="1:11" x14ac:dyDescent="0.25">
      <c r="A149" s="318"/>
      <c r="B149" s="318"/>
      <c r="C149" s="301" t="s">
        <v>476</v>
      </c>
      <c r="E149" s="319" t="s">
        <v>264</v>
      </c>
      <c r="F149" s="315">
        <v>7000</v>
      </c>
      <c r="G149" s="315">
        <f t="shared" si="189"/>
        <v>6650</v>
      </c>
      <c r="H149" s="315">
        <v>200</v>
      </c>
    </row>
    <row r="150" spans="1:11" x14ac:dyDescent="0.25">
      <c r="A150" s="301" t="s">
        <v>477</v>
      </c>
      <c r="C150" s="301" t="s">
        <v>264</v>
      </c>
      <c r="E150" s="321" t="s">
        <v>264</v>
      </c>
      <c r="F150" s="315" t="s">
        <v>264</v>
      </c>
      <c r="G150" s="315"/>
      <c r="H150" s="315">
        <v>500</v>
      </c>
    </row>
    <row r="151" spans="1:11" x14ac:dyDescent="0.25">
      <c r="A151" s="301" t="s">
        <v>478</v>
      </c>
      <c r="C151" s="301" t="s">
        <v>264</v>
      </c>
      <c r="E151" s="322" t="s">
        <v>479</v>
      </c>
      <c r="F151" s="315">
        <v>250</v>
      </c>
      <c r="G151" s="315">
        <f t="shared" si="189"/>
        <v>237.5</v>
      </c>
      <c r="H151" s="315" t="s">
        <v>264</v>
      </c>
    </row>
    <row r="152" spans="1:11" x14ac:dyDescent="0.25">
      <c r="A152" s="301" t="s">
        <v>480</v>
      </c>
      <c r="C152" s="301" t="s">
        <v>264</v>
      </c>
      <c r="E152" s="322" t="s">
        <v>479</v>
      </c>
      <c r="F152" s="315">
        <v>250</v>
      </c>
      <c r="G152" s="315">
        <f t="shared" si="189"/>
        <v>237.5</v>
      </c>
      <c r="H152" s="315" t="s">
        <v>264</v>
      </c>
    </row>
    <row r="154" spans="1:11" ht="15" customHeight="1" x14ac:dyDescent="0.25">
      <c r="A154" s="364" t="s">
        <v>481</v>
      </c>
      <c r="B154" s="365"/>
      <c r="C154" s="365"/>
      <c r="D154" s="365"/>
      <c r="E154" s="365"/>
      <c r="F154" s="365"/>
      <c r="G154" s="365"/>
      <c r="H154" s="365"/>
      <c r="I154" s="366"/>
    </row>
    <row r="155" spans="1:11" x14ac:dyDescent="0.25">
      <c r="A155" s="367"/>
      <c r="B155" s="368"/>
      <c r="C155" s="368"/>
      <c r="D155" s="368"/>
      <c r="E155" s="368"/>
      <c r="F155" s="368"/>
      <c r="G155" s="368"/>
      <c r="H155" s="368"/>
      <c r="I155" s="369"/>
    </row>
    <row r="156" spans="1:11" x14ac:dyDescent="0.25">
      <c r="A156" s="370"/>
      <c r="B156" s="371"/>
      <c r="C156" s="371"/>
      <c r="D156" s="371"/>
      <c r="E156" s="371"/>
      <c r="F156" s="371"/>
      <c r="G156" s="371"/>
      <c r="H156" s="371"/>
      <c r="I156" s="372"/>
    </row>
    <row r="157" spans="1:11" x14ac:dyDescent="0.25">
      <c r="A157" s="323"/>
      <c r="B157" s="323"/>
      <c r="C157" s="323"/>
      <c r="D157" s="323"/>
      <c r="E157" s="323"/>
      <c r="F157" s="323"/>
      <c r="G157" s="323"/>
      <c r="H157" s="323"/>
      <c r="I157" s="323"/>
    </row>
    <row r="158" spans="1:11" ht="30" x14ac:dyDescent="0.25">
      <c r="A158" s="329" t="s">
        <v>482</v>
      </c>
      <c r="B158" s="324"/>
      <c r="C158" s="324"/>
      <c r="D158" s="324" t="s">
        <v>483</v>
      </c>
      <c r="E158" s="323"/>
      <c r="F158" s="323"/>
      <c r="G158" s="323"/>
      <c r="H158" s="323"/>
      <c r="I158" s="323"/>
      <c r="J158" s="323"/>
      <c r="K158" s="323"/>
    </row>
    <row r="159" spans="1:11" x14ac:dyDescent="0.25">
      <c r="A159" s="325" t="s">
        <v>484</v>
      </c>
      <c r="B159" s="323"/>
      <c r="C159" s="323"/>
      <c r="D159" s="326">
        <v>100</v>
      </c>
      <c r="E159" s="323"/>
      <c r="F159" s="323"/>
      <c r="G159" s="323"/>
      <c r="H159" s="323"/>
      <c r="I159" s="323"/>
      <c r="J159" s="323"/>
      <c r="K159" s="323"/>
    </row>
    <row r="160" spans="1:11" x14ac:dyDescent="0.25">
      <c r="A160" s="325" t="s">
        <v>485</v>
      </c>
      <c r="B160" s="323"/>
      <c r="C160" s="323"/>
      <c r="D160" s="326">
        <v>150</v>
      </c>
      <c r="E160" s="323"/>
      <c r="F160" s="323"/>
      <c r="G160" s="323"/>
      <c r="H160" s="323"/>
      <c r="I160" s="323"/>
      <c r="J160" s="323"/>
      <c r="K160" s="323"/>
    </row>
    <row r="161" spans="1:11" x14ac:dyDescent="0.25">
      <c r="A161" s="325" t="s">
        <v>486</v>
      </c>
      <c r="B161" s="323"/>
      <c r="C161" s="323"/>
      <c r="D161" s="326">
        <v>200</v>
      </c>
      <c r="E161" s="323"/>
      <c r="F161" s="323"/>
      <c r="G161" s="323"/>
      <c r="H161" s="323"/>
      <c r="I161" s="323"/>
      <c r="J161" s="323"/>
      <c r="K161" s="323"/>
    </row>
    <row r="162" spans="1:11" x14ac:dyDescent="0.25">
      <c r="A162" s="325"/>
      <c r="B162" s="323"/>
      <c r="C162" s="323"/>
      <c r="D162" s="323"/>
      <c r="E162" s="323"/>
      <c r="F162" s="323"/>
      <c r="G162" s="323"/>
      <c r="H162" s="323"/>
      <c r="I162" s="323"/>
    </row>
    <row r="163" spans="1:11" x14ac:dyDescent="0.25">
      <c r="A163" s="363" t="s">
        <v>110</v>
      </c>
      <c r="B163" s="363"/>
      <c r="C163" s="363"/>
      <c r="D163" s="363"/>
      <c r="E163" s="363"/>
      <c r="F163" s="363"/>
      <c r="G163" s="363"/>
      <c r="H163" s="363"/>
      <c r="I163" s="363"/>
    </row>
    <row r="164" spans="1:11" x14ac:dyDescent="0.25">
      <c r="A164" s="363"/>
      <c r="B164" s="363"/>
      <c r="C164" s="363"/>
      <c r="D164" s="363"/>
      <c r="E164" s="363"/>
      <c r="F164" s="363"/>
      <c r="G164" s="363"/>
      <c r="H164" s="363"/>
      <c r="I164" s="363"/>
    </row>
    <row r="165" spans="1:11" x14ac:dyDescent="0.25">
      <c r="A165" s="363"/>
      <c r="B165" s="363"/>
      <c r="C165" s="363"/>
      <c r="D165" s="363"/>
      <c r="E165" s="363"/>
      <c r="F165" s="363"/>
      <c r="G165" s="363"/>
      <c r="H165" s="363"/>
      <c r="I165" s="363"/>
    </row>
    <row r="166" spans="1:11" x14ac:dyDescent="0.25">
      <c r="A166" s="363"/>
      <c r="B166" s="363"/>
      <c r="C166" s="363"/>
      <c r="D166" s="363"/>
      <c r="E166" s="363"/>
      <c r="F166" s="363"/>
      <c r="G166" s="363"/>
      <c r="H166" s="363"/>
      <c r="I166" s="363"/>
    </row>
    <row r="167" spans="1:11" x14ac:dyDescent="0.25">
      <c r="A167" s="363"/>
      <c r="B167" s="363"/>
      <c r="C167" s="363"/>
      <c r="D167" s="363"/>
      <c r="E167" s="363"/>
      <c r="F167" s="363"/>
      <c r="G167" s="363"/>
      <c r="H167" s="363"/>
      <c r="I167" s="363"/>
    </row>
    <row r="168" spans="1:11" x14ac:dyDescent="0.25">
      <c r="A168" s="363"/>
      <c r="B168" s="363"/>
      <c r="C168" s="363"/>
      <c r="D168" s="363"/>
      <c r="E168" s="363"/>
      <c r="F168" s="363"/>
      <c r="G168" s="363"/>
      <c r="H168" s="363"/>
      <c r="I168" s="363"/>
    </row>
    <row r="169" spans="1:11" x14ac:dyDescent="0.25">
      <c r="A169" s="325"/>
      <c r="B169" s="325"/>
      <c r="C169" s="325"/>
      <c r="D169" s="325"/>
      <c r="E169" s="325"/>
      <c r="F169" s="325"/>
      <c r="G169" s="325"/>
      <c r="H169" s="325"/>
      <c r="I169" s="325"/>
    </row>
    <row r="170" spans="1:11" x14ac:dyDescent="0.25">
      <c r="A170" s="325"/>
      <c r="B170" s="325"/>
      <c r="C170" s="325"/>
      <c r="D170" s="325"/>
      <c r="E170" s="325"/>
      <c r="F170" s="325"/>
      <c r="G170" s="325"/>
      <c r="H170" s="325"/>
      <c r="I170" s="325"/>
    </row>
  </sheetData>
  <mergeCells count="12">
    <mergeCell ref="A109:B128"/>
    <mergeCell ref="C107:D107"/>
    <mergeCell ref="A107:B107"/>
    <mergeCell ref="A163:I168"/>
    <mergeCell ref="A154:I156"/>
    <mergeCell ref="A98:B98"/>
    <mergeCell ref="B33:C33"/>
    <mergeCell ref="A4:O4"/>
    <mergeCell ref="A18:O18"/>
    <mergeCell ref="A32:O32"/>
    <mergeCell ref="A38:G38"/>
    <mergeCell ref="A97:E97"/>
  </mergeCells>
  <pageMargins left="0.25" right="0.25" top="0.75" bottom="0.75" header="0.3" footer="0.3"/>
  <pageSetup orientation="landscape" r:id="rId1"/>
  <headerFooter>
    <oddFooter>&amp;L&amp;1#&amp;"Calibri"&amp;8&amp;K000000Sensitivity: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3DFA-9D4F-422A-88D5-FF89A39D6E1D}">
  <dimension ref="B1:X70"/>
  <sheetViews>
    <sheetView workbookViewId="0">
      <selection activeCell="J24" sqref="J24"/>
    </sheetView>
  </sheetViews>
  <sheetFormatPr defaultRowHeight="15" x14ac:dyDescent="0.25"/>
  <cols>
    <col min="1" max="1" width="3.42578125" customWidth="1"/>
    <col min="2" max="2" width="29.140625" customWidth="1"/>
    <col min="3" max="3" width="12.7109375" style="6" customWidth="1"/>
    <col min="4" max="4" width="10.7109375" style="6" customWidth="1"/>
    <col min="5" max="5" width="12.28515625" style="6" customWidth="1"/>
    <col min="6" max="6" width="11.5703125" style="6" customWidth="1"/>
    <col min="7" max="7" width="11.85546875" style="6" customWidth="1"/>
    <col min="8" max="8" width="11.28515625" customWidth="1"/>
    <col min="9" max="9" width="10.85546875" customWidth="1"/>
    <col min="10" max="10" width="11" customWidth="1"/>
    <col min="11" max="11" width="10.7109375" customWidth="1"/>
    <col min="12" max="12" width="11.140625" customWidth="1"/>
    <col min="13" max="13" width="11.28515625" customWidth="1"/>
    <col min="14" max="14" width="10.42578125" customWidth="1"/>
    <col min="15" max="15" width="11.140625" customWidth="1"/>
    <col min="16" max="16" width="11.28515625" customWidth="1"/>
    <col min="17" max="17" width="7.28515625" bestFit="1" customWidth="1"/>
    <col min="19" max="19" width="9" bestFit="1" customWidth="1"/>
    <col min="20" max="20" width="8.28515625" bestFit="1" customWidth="1"/>
  </cols>
  <sheetData>
    <row r="1" spans="2:24" ht="18.75" x14ac:dyDescent="0.3">
      <c r="B1" s="55" t="s">
        <v>790</v>
      </c>
    </row>
    <row r="2" spans="2:24" ht="26.45" customHeight="1" x14ac:dyDescent="0.25">
      <c r="B2" s="205" t="s">
        <v>794</v>
      </c>
    </row>
    <row r="3" spans="2:24" ht="21" x14ac:dyDescent="0.35">
      <c r="B3" s="377" t="s">
        <v>566</v>
      </c>
      <c r="C3" s="377"/>
      <c r="D3" s="377"/>
      <c r="E3" s="377"/>
      <c r="F3" s="377"/>
      <c r="G3" s="377"/>
    </row>
    <row r="4" spans="2:24" x14ac:dyDescent="0.25">
      <c r="B4" t="s">
        <v>495</v>
      </c>
    </row>
    <row r="6" spans="2:24" x14ac:dyDescent="0.25">
      <c r="B6" s="378" t="s">
        <v>567</v>
      </c>
      <c r="C6" s="378"/>
      <c r="D6" s="378"/>
      <c r="E6" s="378"/>
      <c r="F6" s="378"/>
      <c r="G6" s="378"/>
    </row>
    <row r="7" spans="2:24" x14ac:dyDescent="0.25">
      <c r="B7" s="8" t="s">
        <v>496</v>
      </c>
      <c r="C7" s="8"/>
      <c r="D7" s="8"/>
      <c r="E7" s="8"/>
      <c r="F7" s="8"/>
      <c r="G7" s="8"/>
    </row>
    <row r="8" spans="2:24" x14ac:dyDescent="0.25">
      <c r="B8" s="9" t="s">
        <v>497</v>
      </c>
      <c r="C8" s="9"/>
      <c r="D8" s="9"/>
      <c r="E8" s="9"/>
      <c r="F8" s="9"/>
      <c r="G8" s="9"/>
    </row>
    <row r="9" spans="2:24" x14ac:dyDescent="0.25">
      <c r="B9" s="10" t="s">
        <v>498</v>
      </c>
      <c r="C9" s="10"/>
      <c r="D9" s="10"/>
      <c r="E9" s="10"/>
      <c r="F9" s="10"/>
      <c r="G9" s="10"/>
    </row>
    <row r="10" spans="2:24" x14ac:dyDescent="0.25">
      <c r="B10" s="11" t="s">
        <v>499</v>
      </c>
      <c r="C10" s="11"/>
      <c r="D10" s="11"/>
      <c r="E10" s="11"/>
      <c r="F10" s="11"/>
      <c r="G10" s="11"/>
    </row>
    <row r="11" spans="2:24" x14ac:dyDescent="0.25">
      <c r="B11" s="12" t="s">
        <v>500</v>
      </c>
      <c r="C11" s="12"/>
      <c r="D11" s="12"/>
      <c r="E11" s="12"/>
      <c r="F11" s="12"/>
      <c r="G11" s="12"/>
    </row>
    <row r="12" spans="2:24" ht="15.75" thickBot="1" x14ac:dyDescent="0.3"/>
    <row r="13" spans="2:24" ht="15.75" thickBot="1" x14ac:dyDescent="0.3">
      <c r="B13" s="379" t="s">
        <v>501</v>
      </c>
      <c r="C13" s="380"/>
      <c r="D13" s="380"/>
      <c r="E13" s="380"/>
      <c r="F13" s="381"/>
      <c r="G13" s="382" t="s">
        <v>568</v>
      </c>
      <c r="H13" s="383"/>
      <c r="I13" s="383"/>
      <c r="J13" s="383"/>
      <c r="K13" s="383"/>
      <c r="L13" s="383"/>
      <c r="M13" s="383"/>
      <c r="N13" s="383"/>
      <c r="O13" s="383"/>
      <c r="P13" s="384"/>
    </row>
    <row r="14" spans="2:24" ht="30.75" thickBot="1" x14ac:dyDescent="0.3">
      <c r="B14" s="243" t="s">
        <v>569</v>
      </c>
      <c r="C14" s="244" t="s">
        <v>570</v>
      </c>
      <c r="D14" s="244" t="s">
        <v>503</v>
      </c>
      <c r="E14" s="244" t="s">
        <v>571</v>
      </c>
      <c r="F14" s="245" t="s">
        <v>503</v>
      </c>
      <c r="G14" s="246" t="s">
        <v>504</v>
      </c>
      <c r="H14" s="244" t="s">
        <v>503</v>
      </c>
      <c r="I14" s="244" t="s">
        <v>505</v>
      </c>
      <c r="J14" s="244" t="s">
        <v>503</v>
      </c>
      <c r="K14" s="244" t="s">
        <v>506</v>
      </c>
      <c r="L14" s="244" t="s">
        <v>503</v>
      </c>
      <c r="M14" s="244" t="s">
        <v>572</v>
      </c>
      <c r="N14" s="244" t="s">
        <v>503</v>
      </c>
      <c r="O14" s="244" t="s">
        <v>573</v>
      </c>
      <c r="P14" s="245" t="s">
        <v>503</v>
      </c>
    </row>
    <row r="15" spans="2:24" x14ac:dyDescent="0.25">
      <c r="B15" s="59" t="s">
        <v>574</v>
      </c>
      <c r="C15" s="44">
        <v>37.5</v>
      </c>
      <c r="D15" s="44">
        <f>C15-(C15*5%)</f>
        <v>35.625</v>
      </c>
      <c r="E15" s="60" t="s">
        <v>264</v>
      </c>
      <c r="F15" s="61"/>
      <c r="G15" s="62">
        <v>6.25</v>
      </c>
      <c r="H15" s="44">
        <f>G15-(G15*5%)</f>
        <v>5.9375</v>
      </c>
      <c r="I15" s="44">
        <v>12.5</v>
      </c>
      <c r="J15" s="44">
        <f>I15-(I15*5%)</f>
        <v>11.875</v>
      </c>
      <c r="K15" s="44">
        <v>12.5</v>
      </c>
      <c r="L15" s="44">
        <f>K15-(K15*5%)</f>
        <v>11.875</v>
      </c>
      <c r="M15" s="44">
        <v>12.5</v>
      </c>
      <c r="N15" s="44">
        <f>M15-(M15*5%)</f>
        <v>11.875</v>
      </c>
      <c r="O15" s="44">
        <v>12.5</v>
      </c>
      <c r="P15" s="61">
        <f>O15-(O15*5%)</f>
        <v>11.875</v>
      </c>
      <c r="R15" s="57"/>
      <c r="U15" s="57"/>
      <c r="X15" s="57"/>
    </row>
    <row r="16" spans="2:24" x14ac:dyDescent="0.25">
      <c r="B16" s="63" t="s">
        <v>575</v>
      </c>
      <c r="C16" s="41">
        <v>62.5</v>
      </c>
      <c r="D16" s="41">
        <f t="shared" ref="D16:D17" si="0">C16-(C16*5%)</f>
        <v>59.375</v>
      </c>
      <c r="E16" s="41">
        <v>125</v>
      </c>
      <c r="F16" s="64">
        <f t="shared" ref="F16:F31" si="1">E16-(E16*5%)</f>
        <v>118.75</v>
      </c>
      <c r="G16" s="65">
        <v>31.25</v>
      </c>
      <c r="H16" s="41">
        <f t="shared" ref="H16:H31" si="2">G16-(G16*5%)</f>
        <v>29.6875</v>
      </c>
      <c r="I16" s="41">
        <v>62.5</v>
      </c>
      <c r="J16" s="41">
        <f t="shared" ref="J16:J31" si="3">I16-(I16*5%)</f>
        <v>59.375</v>
      </c>
      <c r="K16" s="41">
        <v>62.5</v>
      </c>
      <c r="L16" s="41">
        <f t="shared" ref="L16:L31" si="4">K16-(K16*5%)</f>
        <v>59.375</v>
      </c>
      <c r="M16" s="41">
        <v>62.5</v>
      </c>
      <c r="N16" s="41">
        <f t="shared" ref="N16:N31" si="5">M16-(M16*5%)</f>
        <v>59.375</v>
      </c>
      <c r="O16" s="41">
        <v>62.5</v>
      </c>
      <c r="P16" s="64">
        <f t="shared" ref="P16:P31" si="6">O16-(O16*5%)</f>
        <v>59.375</v>
      </c>
    </row>
    <row r="17" spans="2:16" x14ac:dyDescent="0.25">
      <c r="B17" s="63" t="s">
        <v>235</v>
      </c>
      <c r="C17" s="41">
        <v>125</v>
      </c>
      <c r="D17" s="41">
        <f t="shared" si="0"/>
        <v>118.75</v>
      </c>
      <c r="E17" s="41">
        <v>237.5</v>
      </c>
      <c r="F17" s="64">
        <f t="shared" si="1"/>
        <v>225.625</v>
      </c>
      <c r="G17" s="65">
        <v>62.5</v>
      </c>
      <c r="H17" s="41">
        <f t="shared" si="2"/>
        <v>59.375</v>
      </c>
      <c r="I17" s="41">
        <v>125</v>
      </c>
      <c r="J17" s="41">
        <f t="shared" si="3"/>
        <v>118.75</v>
      </c>
      <c r="K17" s="41">
        <v>125</v>
      </c>
      <c r="L17" s="41">
        <f t="shared" si="4"/>
        <v>118.75</v>
      </c>
      <c r="M17" s="41">
        <v>125</v>
      </c>
      <c r="N17" s="41">
        <f t="shared" si="5"/>
        <v>118.75</v>
      </c>
      <c r="O17" s="41">
        <v>125</v>
      </c>
      <c r="P17" s="64">
        <f t="shared" si="6"/>
        <v>118.75</v>
      </c>
    </row>
    <row r="18" spans="2:16" x14ac:dyDescent="0.25">
      <c r="B18" s="63" t="s">
        <v>576</v>
      </c>
      <c r="C18" s="41">
        <v>187.5</v>
      </c>
      <c r="D18" s="41">
        <f>C18-(C18*5%)</f>
        <v>178.125</v>
      </c>
      <c r="E18" s="41">
        <v>325</v>
      </c>
      <c r="F18" s="64">
        <f>E18-(E18*5%)</f>
        <v>308.75</v>
      </c>
      <c r="G18" s="65">
        <v>93.75</v>
      </c>
      <c r="H18" s="41">
        <f t="shared" si="2"/>
        <v>89.0625</v>
      </c>
      <c r="I18" s="41">
        <v>187.5</v>
      </c>
      <c r="J18" s="41">
        <f t="shared" si="3"/>
        <v>178.125</v>
      </c>
      <c r="K18" s="41">
        <v>187.5</v>
      </c>
      <c r="L18" s="41">
        <f t="shared" si="4"/>
        <v>178.125</v>
      </c>
      <c r="M18" s="41">
        <v>187.5</v>
      </c>
      <c r="N18" s="41">
        <f t="shared" si="5"/>
        <v>178.125</v>
      </c>
      <c r="O18" s="41">
        <v>187.5</v>
      </c>
      <c r="P18" s="64">
        <f t="shared" si="6"/>
        <v>178.125</v>
      </c>
    </row>
    <row r="19" spans="2:16" x14ac:dyDescent="0.25">
      <c r="B19" s="63" t="s">
        <v>237</v>
      </c>
      <c r="C19" s="41">
        <v>250</v>
      </c>
      <c r="D19" s="41">
        <f t="shared" ref="D19:D31" si="7">C19-(C19*5%)</f>
        <v>237.5</v>
      </c>
      <c r="E19" s="41">
        <v>375</v>
      </c>
      <c r="F19" s="64">
        <f t="shared" si="1"/>
        <v>356.25</v>
      </c>
      <c r="G19" s="65">
        <v>125</v>
      </c>
      <c r="H19" s="41">
        <f t="shared" si="2"/>
        <v>118.75</v>
      </c>
      <c r="I19" s="41">
        <v>250</v>
      </c>
      <c r="J19" s="41">
        <f t="shared" si="3"/>
        <v>237.5</v>
      </c>
      <c r="K19" s="41">
        <v>250</v>
      </c>
      <c r="L19" s="41">
        <f t="shared" si="4"/>
        <v>237.5</v>
      </c>
      <c r="M19" s="41">
        <v>250</v>
      </c>
      <c r="N19" s="41">
        <f t="shared" si="5"/>
        <v>237.5</v>
      </c>
      <c r="O19" s="41">
        <v>250</v>
      </c>
      <c r="P19" s="64">
        <f t="shared" si="6"/>
        <v>237.5</v>
      </c>
    </row>
    <row r="20" spans="2:16" x14ac:dyDescent="0.25">
      <c r="B20" s="63" t="s">
        <v>239</v>
      </c>
      <c r="C20" s="41">
        <v>350</v>
      </c>
      <c r="D20" s="41">
        <f t="shared" si="7"/>
        <v>332.5</v>
      </c>
      <c r="E20" s="41">
        <v>500</v>
      </c>
      <c r="F20" s="64">
        <f t="shared" si="1"/>
        <v>475</v>
      </c>
      <c r="G20" s="65">
        <v>156.25</v>
      </c>
      <c r="H20" s="41">
        <f t="shared" si="2"/>
        <v>148.4375</v>
      </c>
      <c r="I20" s="41">
        <v>312.5</v>
      </c>
      <c r="J20" s="41">
        <f t="shared" si="3"/>
        <v>296.875</v>
      </c>
      <c r="K20" s="41">
        <v>312.5</v>
      </c>
      <c r="L20" s="41">
        <f t="shared" si="4"/>
        <v>296.875</v>
      </c>
      <c r="M20" s="41">
        <v>312.5</v>
      </c>
      <c r="N20" s="41">
        <f t="shared" si="5"/>
        <v>296.875</v>
      </c>
      <c r="O20" s="41">
        <v>312.5</v>
      </c>
      <c r="P20" s="64">
        <f t="shared" si="6"/>
        <v>296.875</v>
      </c>
    </row>
    <row r="21" spans="2:16" x14ac:dyDescent="0.25">
      <c r="B21" s="63" t="s">
        <v>577</v>
      </c>
      <c r="C21" s="41">
        <v>450</v>
      </c>
      <c r="D21" s="41">
        <f t="shared" si="7"/>
        <v>427.5</v>
      </c>
      <c r="E21" s="41">
        <v>562.5</v>
      </c>
      <c r="F21" s="64">
        <f t="shared" si="1"/>
        <v>534.375</v>
      </c>
      <c r="G21" s="65">
        <v>187.5</v>
      </c>
      <c r="H21" s="41">
        <f t="shared" si="2"/>
        <v>178.125</v>
      </c>
      <c r="I21" s="41">
        <v>375</v>
      </c>
      <c r="J21" s="41">
        <f t="shared" si="3"/>
        <v>356.25</v>
      </c>
      <c r="K21" s="41">
        <v>375</v>
      </c>
      <c r="L21" s="41">
        <f t="shared" si="4"/>
        <v>356.25</v>
      </c>
      <c r="M21" s="41">
        <v>375</v>
      </c>
      <c r="N21" s="41">
        <f t="shared" si="5"/>
        <v>356.25</v>
      </c>
      <c r="O21" s="41">
        <v>375</v>
      </c>
      <c r="P21" s="64">
        <f t="shared" si="6"/>
        <v>356.25</v>
      </c>
    </row>
    <row r="22" spans="2:16" x14ac:dyDescent="0.25">
      <c r="B22" s="63" t="s">
        <v>578</v>
      </c>
      <c r="C22" s="41">
        <v>550</v>
      </c>
      <c r="D22" s="41">
        <f t="shared" si="7"/>
        <v>522.5</v>
      </c>
      <c r="E22" s="41">
        <v>625</v>
      </c>
      <c r="F22" s="64">
        <f t="shared" si="1"/>
        <v>593.75</v>
      </c>
      <c r="G22" s="65">
        <v>200</v>
      </c>
      <c r="H22" s="41">
        <f t="shared" si="2"/>
        <v>190</v>
      </c>
      <c r="I22" s="41">
        <v>400</v>
      </c>
      <c r="J22" s="41">
        <f t="shared" si="3"/>
        <v>380</v>
      </c>
      <c r="K22" s="41">
        <v>400</v>
      </c>
      <c r="L22" s="41">
        <f t="shared" si="4"/>
        <v>380</v>
      </c>
      <c r="M22" s="41">
        <v>400</v>
      </c>
      <c r="N22" s="41">
        <f t="shared" si="5"/>
        <v>380</v>
      </c>
      <c r="O22" s="41">
        <v>400</v>
      </c>
      <c r="P22" s="64">
        <f t="shared" si="6"/>
        <v>380</v>
      </c>
    </row>
    <row r="23" spans="2:16" x14ac:dyDescent="0.25">
      <c r="B23" s="63" t="s">
        <v>243</v>
      </c>
      <c r="C23" s="41">
        <v>625</v>
      </c>
      <c r="D23" s="41">
        <f t="shared" si="7"/>
        <v>593.75</v>
      </c>
      <c r="E23" s="41">
        <v>687.5</v>
      </c>
      <c r="F23" s="64">
        <f t="shared" si="1"/>
        <v>653.125</v>
      </c>
      <c r="G23" s="65">
        <v>250</v>
      </c>
      <c r="H23" s="41">
        <f t="shared" si="2"/>
        <v>237.5</v>
      </c>
      <c r="I23" s="41">
        <v>500</v>
      </c>
      <c r="J23" s="41">
        <f t="shared" si="3"/>
        <v>475</v>
      </c>
      <c r="K23" s="41">
        <v>500</v>
      </c>
      <c r="L23" s="41">
        <f t="shared" si="4"/>
        <v>475</v>
      </c>
      <c r="M23" s="41">
        <v>500</v>
      </c>
      <c r="N23" s="41">
        <f t="shared" si="5"/>
        <v>475</v>
      </c>
      <c r="O23" s="41">
        <v>500</v>
      </c>
      <c r="P23" s="64">
        <f t="shared" si="6"/>
        <v>475</v>
      </c>
    </row>
    <row r="24" spans="2:16" x14ac:dyDescent="0.25">
      <c r="B24" s="63" t="s">
        <v>579</v>
      </c>
      <c r="C24" s="41">
        <v>700</v>
      </c>
      <c r="D24" s="41">
        <f t="shared" si="7"/>
        <v>665</v>
      </c>
      <c r="E24" s="41">
        <v>750</v>
      </c>
      <c r="F24" s="64">
        <f t="shared" si="1"/>
        <v>712.5</v>
      </c>
      <c r="G24" s="65">
        <v>300</v>
      </c>
      <c r="H24" s="41">
        <f t="shared" si="2"/>
        <v>285</v>
      </c>
      <c r="I24" s="41">
        <v>600</v>
      </c>
      <c r="J24" s="41">
        <f t="shared" si="3"/>
        <v>570</v>
      </c>
      <c r="K24" s="41">
        <v>600</v>
      </c>
      <c r="L24" s="41">
        <f t="shared" si="4"/>
        <v>570</v>
      </c>
      <c r="M24" s="41">
        <v>600</v>
      </c>
      <c r="N24" s="41">
        <f t="shared" si="5"/>
        <v>570</v>
      </c>
      <c r="O24" s="41">
        <v>600</v>
      </c>
      <c r="P24" s="64">
        <f t="shared" si="6"/>
        <v>570</v>
      </c>
    </row>
    <row r="25" spans="2:16" x14ac:dyDescent="0.25">
      <c r="B25" s="63" t="s">
        <v>580</v>
      </c>
      <c r="C25" s="41">
        <v>775</v>
      </c>
      <c r="D25" s="41">
        <f t="shared" si="7"/>
        <v>736.25</v>
      </c>
      <c r="E25" s="41">
        <v>875</v>
      </c>
      <c r="F25" s="64">
        <f t="shared" si="1"/>
        <v>831.25</v>
      </c>
      <c r="G25" s="65">
        <v>350</v>
      </c>
      <c r="H25" s="41">
        <f t="shared" si="2"/>
        <v>332.5</v>
      </c>
      <c r="I25" s="41">
        <v>700</v>
      </c>
      <c r="J25" s="41">
        <f t="shared" si="3"/>
        <v>665</v>
      </c>
      <c r="K25" s="41">
        <v>700</v>
      </c>
      <c r="L25" s="41">
        <f t="shared" si="4"/>
        <v>665</v>
      </c>
      <c r="M25" s="41">
        <v>700</v>
      </c>
      <c r="N25" s="41">
        <f t="shared" si="5"/>
        <v>665</v>
      </c>
      <c r="O25" s="41">
        <v>700</v>
      </c>
      <c r="P25" s="64">
        <f t="shared" si="6"/>
        <v>665</v>
      </c>
    </row>
    <row r="26" spans="2:16" x14ac:dyDescent="0.25">
      <c r="B26" s="63" t="s">
        <v>581</v>
      </c>
      <c r="C26" s="41">
        <v>875</v>
      </c>
      <c r="D26" s="41">
        <f t="shared" si="7"/>
        <v>831.25</v>
      </c>
      <c r="E26" s="41">
        <v>1000</v>
      </c>
      <c r="F26" s="64">
        <f t="shared" si="1"/>
        <v>950</v>
      </c>
      <c r="G26" s="65">
        <v>400</v>
      </c>
      <c r="H26" s="41">
        <f t="shared" si="2"/>
        <v>380</v>
      </c>
      <c r="I26" s="41">
        <v>800</v>
      </c>
      <c r="J26" s="41">
        <f t="shared" si="3"/>
        <v>760</v>
      </c>
      <c r="K26" s="41">
        <v>800</v>
      </c>
      <c r="L26" s="41">
        <f t="shared" si="4"/>
        <v>760</v>
      </c>
      <c r="M26" s="41">
        <v>800</v>
      </c>
      <c r="N26" s="41">
        <f t="shared" si="5"/>
        <v>760</v>
      </c>
      <c r="O26" s="41">
        <v>800</v>
      </c>
      <c r="P26" s="64">
        <f t="shared" si="6"/>
        <v>760</v>
      </c>
    </row>
    <row r="27" spans="2:16" x14ac:dyDescent="0.25">
      <c r="B27" s="63" t="s">
        <v>582</v>
      </c>
      <c r="C27" s="41">
        <v>950</v>
      </c>
      <c r="D27" s="41">
        <f t="shared" si="7"/>
        <v>902.5</v>
      </c>
      <c r="E27" s="41">
        <v>1125</v>
      </c>
      <c r="F27" s="64">
        <f t="shared" si="1"/>
        <v>1068.75</v>
      </c>
      <c r="G27" s="65">
        <v>450</v>
      </c>
      <c r="H27" s="41">
        <f t="shared" si="2"/>
        <v>427.5</v>
      </c>
      <c r="I27" s="41">
        <v>900</v>
      </c>
      <c r="J27" s="41">
        <f t="shared" si="3"/>
        <v>855</v>
      </c>
      <c r="K27" s="41">
        <v>900</v>
      </c>
      <c r="L27" s="41">
        <f t="shared" si="4"/>
        <v>855</v>
      </c>
      <c r="M27" s="41">
        <v>900</v>
      </c>
      <c r="N27" s="41">
        <f t="shared" si="5"/>
        <v>855</v>
      </c>
      <c r="O27" s="41">
        <v>900</v>
      </c>
      <c r="P27" s="64">
        <f t="shared" si="6"/>
        <v>855</v>
      </c>
    </row>
    <row r="28" spans="2:16" x14ac:dyDescent="0.25">
      <c r="B28" s="63" t="s">
        <v>583</v>
      </c>
      <c r="C28" s="41">
        <v>1025</v>
      </c>
      <c r="D28" s="41">
        <f t="shared" si="7"/>
        <v>973.75</v>
      </c>
      <c r="E28" s="41">
        <v>1250</v>
      </c>
      <c r="F28" s="64">
        <f t="shared" si="1"/>
        <v>1187.5</v>
      </c>
      <c r="G28" s="65">
        <v>500</v>
      </c>
      <c r="H28" s="41">
        <f t="shared" si="2"/>
        <v>475</v>
      </c>
      <c r="I28" s="41">
        <v>1000</v>
      </c>
      <c r="J28" s="41">
        <f t="shared" si="3"/>
        <v>950</v>
      </c>
      <c r="K28" s="41">
        <v>1000</v>
      </c>
      <c r="L28" s="41">
        <f t="shared" si="4"/>
        <v>950</v>
      </c>
      <c r="M28" s="41">
        <v>1000</v>
      </c>
      <c r="N28" s="41">
        <f t="shared" si="5"/>
        <v>950</v>
      </c>
      <c r="O28" s="41">
        <v>1000</v>
      </c>
      <c r="P28" s="64">
        <f t="shared" si="6"/>
        <v>950</v>
      </c>
    </row>
    <row r="29" spans="2:16" x14ac:dyDescent="0.25">
      <c r="B29" s="63" t="s">
        <v>584</v>
      </c>
      <c r="C29" s="41">
        <v>1500</v>
      </c>
      <c r="D29" s="41">
        <f t="shared" si="7"/>
        <v>1425</v>
      </c>
      <c r="E29" s="41">
        <v>1875</v>
      </c>
      <c r="F29" s="64">
        <f t="shared" si="1"/>
        <v>1781.25</v>
      </c>
      <c r="G29" s="65">
        <v>750</v>
      </c>
      <c r="H29" s="41">
        <f t="shared" si="2"/>
        <v>712.5</v>
      </c>
      <c r="I29" s="41">
        <v>1500</v>
      </c>
      <c r="J29" s="41">
        <f t="shared" si="3"/>
        <v>1425</v>
      </c>
      <c r="K29" s="41">
        <v>1500</v>
      </c>
      <c r="L29" s="41">
        <f t="shared" si="4"/>
        <v>1425</v>
      </c>
      <c r="M29" s="41">
        <v>1500</v>
      </c>
      <c r="N29" s="41">
        <f t="shared" si="5"/>
        <v>1425</v>
      </c>
      <c r="O29" s="41">
        <v>1500</v>
      </c>
      <c r="P29" s="64">
        <f t="shared" si="6"/>
        <v>1425</v>
      </c>
    </row>
    <row r="30" spans="2:16" x14ac:dyDescent="0.25">
      <c r="B30" s="63" t="s">
        <v>585</v>
      </c>
      <c r="C30" s="41">
        <v>2000</v>
      </c>
      <c r="D30" s="41">
        <f t="shared" si="7"/>
        <v>1900</v>
      </c>
      <c r="E30" s="41">
        <v>2500</v>
      </c>
      <c r="F30" s="64">
        <f t="shared" si="1"/>
        <v>2375</v>
      </c>
      <c r="G30" s="65">
        <v>1000</v>
      </c>
      <c r="H30" s="41">
        <f t="shared" si="2"/>
        <v>950</v>
      </c>
      <c r="I30" s="41">
        <v>2000</v>
      </c>
      <c r="J30" s="41">
        <f t="shared" si="3"/>
        <v>1900</v>
      </c>
      <c r="K30" s="41">
        <v>2000</v>
      </c>
      <c r="L30" s="41">
        <f t="shared" si="4"/>
        <v>1900</v>
      </c>
      <c r="M30" s="41">
        <v>2000</v>
      </c>
      <c r="N30" s="41">
        <f t="shared" si="5"/>
        <v>1900</v>
      </c>
      <c r="O30" s="41">
        <v>2000</v>
      </c>
      <c r="P30" s="64">
        <f t="shared" si="6"/>
        <v>1900</v>
      </c>
    </row>
    <row r="31" spans="2:16" ht="15.75" thickBot="1" x14ac:dyDescent="0.3">
      <c r="B31" s="66" t="s">
        <v>586</v>
      </c>
      <c r="C31" s="67">
        <v>3000</v>
      </c>
      <c r="D31" s="67">
        <f t="shared" si="7"/>
        <v>2850</v>
      </c>
      <c r="E31" s="67">
        <v>3750</v>
      </c>
      <c r="F31" s="68">
        <f t="shared" si="1"/>
        <v>3562.5</v>
      </c>
      <c r="G31" s="69">
        <v>1500</v>
      </c>
      <c r="H31" s="67">
        <f t="shared" si="2"/>
        <v>1425</v>
      </c>
      <c r="I31" s="67">
        <v>3000</v>
      </c>
      <c r="J31" s="67">
        <f t="shared" si="3"/>
        <v>2850</v>
      </c>
      <c r="K31" s="67">
        <v>3000</v>
      </c>
      <c r="L31" s="67">
        <f t="shared" si="4"/>
        <v>2850</v>
      </c>
      <c r="M31" s="67">
        <v>3000</v>
      </c>
      <c r="N31" s="67">
        <f t="shared" si="5"/>
        <v>2850</v>
      </c>
      <c r="O31" s="67">
        <v>3000</v>
      </c>
      <c r="P31" s="68">
        <f t="shared" si="6"/>
        <v>2850</v>
      </c>
    </row>
    <row r="32" spans="2:16" ht="15.75" thickBot="1" x14ac:dyDescent="0.3">
      <c r="C32"/>
      <c r="D32" s="43"/>
      <c r="E32" s="43"/>
      <c r="F32" s="43"/>
      <c r="G32" s="43"/>
    </row>
    <row r="33" spans="2:16" ht="15.75" thickBot="1" x14ac:dyDescent="0.3">
      <c r="B33" s="373" t="s">
        <v>507</v>
      </c>
      <c r="C33" s="374"/>
      <c r="D33" s="374"/>
      <c r="E33" s="374"/>
      <c r="F33" s="385"/>
      <c r="G33" s="386" t="s">
        <v>502</v>
      </c>
      <c r="H33" s="374"/>
      <c r="I33" s="374"/>
      <c r="J33" s="374"/>
      <c r="K33" s="374"/>
      <c r="L33" s="374"/>
      <c r="M33" s="374"/>
      <c r="N33" s="374"/>
      <c r="O33" s="374"/>
      <c r="P33" s="385"/>
    </row>
    <row r="34" spans="2:16" ht="30.75" thickBot="1" x14ac:dyDescent="0.3">
      <c r="B34" s="373" t="s">
        <v>508</v>
      </c>
      <c r="C34" s="374"/>
      <c r="D34" s="374"/>
      <c r="E34" s="244" t="s">
        <v>509</v>
      </c>
      <c r="F34" s="245" t="s">
        <v>503</v>
      </c>
      <c r="G34" s="247" t="s">
        <v>504</v>
      </c>
      <c r="H34" s="244" t="s">
        <v>503</v>
      </c>
      <c r="I34" s="244" t="s">
        <v>505</v>
      </c>
      <c r="J34" s="244" t="s">
        <v>503</v>
      </c>
      <c r="K34" s="244" t="s">
        <v>506</v>
      </c>
      <c r="L34" s="244" t="s">
        <v>503</v>
      </c>
      <c r="M34" s="244" t="s">
        <v>572</v>
      </c>
      <c r="N34" s="244" t="s">
        <v>503</v>
      </c>
      <c r="O34" s="244" t="s">
        <v>573</v>
      </c>
      <c r="P34" s="245" t="s">
        <v>503</v>
      </c>
    </row>
    <row r="35" spans="2:16" ht="15.75" thickBot="1" x14ac:dyDescent="0.3">
      <c r="B35" s="375" t="s">
        <v>510</v>
      </c>
      <c r="C35" s="376"/>
      <c r="D35" s="376"/>
      <c r="E35" s="248">
        <v>5</v>
      </c>
      <c r="F35" s="250">
        <f>E35-(E35*5%)</f>
        <v>4.75</v>
      </c>
      <c r="G35" s="251">
        <v>0.3125</v>
      </c>
      <c r="H35" s="249">
        <f>G35-(G35*5%)</f>
        <v>0.296875</v>
      </c>
      <c r="I35" s="249">
        <v>0.625</v>
      </c>
      <c r="J35" s="249">
        <f>I35-(I35*5%)</f>
        <v>0.59375</v>
      </c>
      <c r="K35" s="249">
        <v>0.625</v>
      </c>
      <c r="L35" s="249">
        <f>K35-(K35*5%)</f>
        <v>0.59375</v>
      </c>
      <c r="M35" s="249">
        <v>0.625</v>
      </c>
      <c r="N35" s="249">
        <f>M35-(M35*5%)</f>
        <v>0.59375</v>
      </c>
      <c r="O35" s="249">
        <v>0.625</v>
      </c>
      <c r="P35" s="250">
        <f>O35-(O35*5%)</f>
        <v>0.59375</v>
      </c>
    </row>
    <row r="36" spans="2:16" ht="15.75" thickBot="1" x14ac:dyDescent="0.3">
      <c r="C36" s="43"/>
      <c r="D36" s="43"/>
      <c r="E36" s="43"/>
      <c r="F36" s="43"/>
      <c r="G36" s="43"/>
    </row>
    <row r="37" spans="2:16" ht="30.75" thickBot="1" x14ac:dyDescent="0.3">
      <c r="B37" s="58" t="s">
        <v>511</v>
      </c>
      <c r="C37" s="71" t="s">
        <v>5</v>
      </c>
      <c r="D37" s="252" t="s">
        <v>503</v>
      </c>
      <c r="E37" s="43"/>
      <c r="F37"/>
      <c r="G37"/>
    </row>
    <row r="38" spans="2:16" x14ac:dyDescent="0.25">
      <c r="B38" s="59" t="s">
        <v>512</v>
      </c>
      <c r="C38" s="44">
        <v>18.75</v>
      </c>
      <c r="D38" s="61">
        <f>C38-(C38*5%)</f>
        <v>17.8125</v>
      </c>
      <c r="E38" s="43"/>
      <c r="F38"/>
      <c r="G38"/>
    </row>
    <row r="39" spans="2:16" x14ac:dyDescent="0.25">
      <c r="B39" s="63" t="s">
        <v>513</v>
      </c>
      <c r="C39" s="41">
        <v>187.5</v>
      </c>
      <c r="D39" s="64">
        <f>C39-(C39*5%)</f>
        <v>178.125</v>
      </c>
      <c r="E39" s="43"/>
      <c r="F39"/>
      <c r="G39"/>
    </row>
    <row r="40" spans="2:16" ht="15.75" thickBot="1" x14ac:dyDescent="0.3">
      <c r="B40" s="66" t="s">
        <v>514</v>
      </c>
      <c r="C40" s="72" t="s">
        <v>515</v>
      </c>
      <c r="D40" s="68">
        <v>0</v>
      </c>
      <c r="E40" s="43"/>
      <c r="F40" s="43"/>
      <c r="G40" s="43"/>
    </row>
    <row r="41" spans="2:16" ht="15.75" thickBot="1" x14ac:dyDescent="0.3">
      <c r="B41" s="43"/>
      <c r="C41" s="43"/>
      <c r="D41" s="43"/>
      <c r="E41" s="43"/>
      <c r="F41" s="43"/>
      <c r="G41" s="43"/>
    </row>
    <row r="42" spans="2:16" ht="15.75" thickBot="1" x14ac:dyDescent="0.3">
      <c r="B42" s="379" t="s">
        <v>516</v>
      </c>
      <c r="C42" s="380"/>
      <c r="D42" s="380"/>
      <c r="E42" s="380"/>
      <c r="F42" s="380"/>
      <c r="G42" s="380"/>
      <c r="H42" s="381"/>
    </row>
    <row r="43" spans="2:16" ht="30.75" thickBot="1" x14ac:dyDescent="0.3">
      <c r="B43" s="379" t="s">
        <v>517</v>
      </c>
      <c r="C43" s="380"/>
      <c r="D43" s="386"/>
      <c r="E43" s="253" t="s">
        <v>518</v>
      </c>
      <c r="F43" s="253" t="s">
        <v>503</v>
      </c>
      <c r="G43" s="253" t="s">
        <v>519</v>
      </c>
      <c r="H43" s="252" t="s">
        <v>503</v>
      </c>
    </row>
    <row r="44" spans="2:16" x14ac:dyDescent="0.25">
      <c r="B44" s="387" t="s">
        <v>520</v>
      </c>
      <c r="C44" s="388"/>
      <c r="D44" s="389"/>
      <c r="E44" s="44">
        <v>34</v>
      </c>
      <c r="F44" s="44">
        <f>E44-(E44*5%)</f>
        <v>32.299999999999997</v>
      </c>
      <c r="G44" s="44">
        <v>76</v>
      </c>
      <c r="H44" s="61">
        <f t="shared" ref="H44:H52" si="8">G44-(G44*5%)</f>
        <v>72.2</v>
      </c>
    </row>
    <row r="45" spans="2:16" x14ac:dyDescent="0.25">
      <c r="B45" s="390" t="s">
        <v>521</v>
      </c>
      <c r="C45" s="391"/>
      <c r="D45" s="392"/>
      <c r="E45" s="41">
        <v>6</v>
      </c>
      <c r="F45" s="41">
        <f t="shared" ref="F45:F52" si="9">E45-(E45*5%)</f>
        <v>5.7</v>
      </c>
      <c r="G45" s="41">
        <v>12</v>
      </c>
      <c r="H45" s="64">
        <f t="shared" si="8"/>
        <v>11.4</v>
      </c>
    </row>
    <row r="46" spans="2:16" x14ac:dyDescent="0.25">
      <c r="B46" s="390" t="s">
        <v>522</v>
      </c>
      <c r="C46" s="391"/>
      <c r="D46" s="392"/>
      <c r="E46" s="41">
        <v>10</v>
      </c>
      <c r="F46" s="41">
        <f t="shared" si="9"/>
        <v>9.5</v>
      </c>
      <c r="G46" s="41">
        <v>20</v>
      </c>
      <c r="H46" s="64">
        <f t="shared" si="8"/>
        <v>19</v>
      </c>
    </row>
    <row r="47" spans="2:16" x14ac:dyDescent="0.25">
      <c r="B47" s="390" t="s">
        <v>523</v>
      </c>
      <c r="C47" s="391"/>
      <c r="D47" s="392"/>
      <c r="E47" s="41">
        <v>20</v>
      </c>
      <c r="F47" s="41">
        <f t="shared" si="9"/>
        <v>19</v>
      </c>
      <c r="G47" s="41">
        <v>40</v>
      </c>
      <c r="H47" s="64">
        <f t="shared" si="8"/>
        <v>38</v>
      </c>
    </row>
    <row r="48" spans="2:16" x14ac:dyDescent="0.25">
      <c r="B48" s="390" t="s">
        <v>524</v>
      </c>
      <c r="C48" s="391"/>
      <c r="D48" s="392"/>
      <c r="E48" s="41">
        <v>20</v>
      </c>
      <c r="F48" s="41">
        <f t="shared" si="9"/>
        <v>19</v>
      </c>
      <c r="G48" s="41">
        <v>40</v>
      </c>
      <c r="H48" s="64">
        <f t="shared" si="8"/>
        <v>38</v>
      </c>
    </row>
    <row r="49" spans="2:8" x14ac:dyDescent="0.25">
      <c r="B49" s="390" t="s">
        <v>525</v>
      </c>
      <c r="C49" s="391"/>
      <c r="D49" s="392"/>
      <c r="E49" s="41">
        <v>0.1</v>
      </c>
      <c r="F49" s="41">
        <f t="shared" si="9"/>
        <v>9.5000000000000001E-2</v>
      </c>
      <c r="G49" s="41">
        <v>0.2</v>
      </c>
      <c r="H49" s="64">
        <f t="shared" si="8"/>
        <v>0.19</v>
      </c>
    </row>
    <row r="50" spans="2:8" x14ac:dyDescent="0.25">
      <c r="B50" s="390" t="s">
        <v>526</v>
      </c>
      <c r="C50" s="391"/>
      <c r="D50" s="392"/>
      <c r="E50" s="41">
        <v>0.02</v>
      </c>
      <c r="F50" s="41">
        <f t="shared" si="9"/>
        <v>1.9E-2</v>
      </c>
      <c r="G50" s="41">
        <v>0.05</v>
      </c>
      <c r="H50" s="64">
        <f t="shared" si="8"/>
        <v>4.7500000000000001E-2</v>
      </c>
    </row>
    <row r="51" spans="2:8" x14ac:dyDescent="0.25">
      <c r="B51" s="390" t="s">
        <v>527</v>
      </c>
      <c r="C51" s="391"/>
      <c r="D51" s="392"/>
      <c r="E51" s="41">
        <v>0.06</v>
      </c>
      <c r="F51" s="41">
        <f t="shared" si="9"/>
        <v>5.6999999999999995E-2</v>
      </c>
      <c r="G51" s="41">
        <v>0.12</v>
      </c>
      <c r="H51" s="64">
        <f t="shared" si="8"/>
        <v>0.11399999999999999</v>
      </c>
    </row>
    <row r="52" spans="2:8" ht="15.75" thickBot="1" x14ac:dyDescent="0.3">
      <c r="B52" s="393" t="s">
        <v>528</v>
      </c>
      <c r="C52" s="394"/>
      <c r="D52" s="395"/>
      <c r="E52" s="67">
        <v>0.06</v>
      </c>
      <c r="F52" s="67">
        <f t="shared" si="9"/>
        <v>5.6999999999999995E-2</v>
      </c>
      <c r="G52" s="67">
        <v>0.12</v>
      </c>
      <c r="H52" s="68">
        <f t="shared" si="8"/>
        <v>0.11399999999999999</v>
      </c>
    </row>
    <row r="53" spans="2:8" ht="15.75" thickBot="1" x14ac:dyDescent="0.3">
      <c r="C53" s="43"/>
      <c r="D53" s="43"/>
      <c r="E53" s="43"/>
      <c r="F53" s="43"/>
      <c r="G53" s="43"/>
    </row>
    <row r="54" spans="2:8" ht="30.75" thickBot="1" x14ac:dyDescent="0.3">
      <c r="B54" s="73" t="s">
        <v>529</v>
      </c>
      <c r="C54" s="74" t="s">
        <v>5</v>
      </c>
      <c r="D54" s="254" t="s">
        <v>503</v>
      </c>
      <c r="E54" s="43"/>
      <c r="F54"/>
      <c r="G54"/>
    </row>
    <row r="55" spans="2:8" x14ac:dyDescent="0.25">
      <c r="B55" s="75" t="s">
        <v>530</v>
      </c>
      <c r="C55" s="42">
        <v>18.75</v>
      </c>
      <c r="D55" s="61">
        <f>C55-(C55*5%)</f>
        <v>17.8125</v>
      </c>
      <c r="E55" s="43"/>
      <c r="F55"/>
      <c r="G55"/>
    </row>
    <row r="56" spans="2:8" x14ac:dyDescent="0.25">
      <c r="B56" s="75" t="s">
        <v>531</v>
      </c>
      <c r="C56" s="42">
        <v>187.5</v>
      </c>
      <c r="D56" s="61">
        <f t="shared" ref="D56:D65" si="10">C56-(C56*5%)</f>
        <v>178.125</v>
      </c>
      <c r="E56" s="43"/>
      <c r="F56"/>
      <c r="G56"/>
    </row>
    <row r="57" spans="2:8" x14ac:dyDescent="0.25">
      <c r="B57" s="75" t="s">
        <v>532</v>
      </c>
      <c r="C57" s="42">
        <v>6.25</v>
      </c>
      <c r="D57" s="61">
        <f t="shared" si="10"/>
        <v>5.9375</v>
      </c>
      <c r="E57" s="43"/>
      <c r="F57"/>
      <c r="G57"/>
    </row>
    <row r="58" spans="2:8" x14ac:dyDescent="0.25">
      <c r="B58" s="75" t="s">
        <v>533</v>
      </c>
      <c r="C58" s="42">
        <v>18.75</v>
      </c>
      <c r="D58" s="61">
        <f t="shared" si="10"/>
        <v>17.8125</v>
      </c>
      <c r="E58" s="43"/>
      <c r="F58"/>
      <c r="G58"/>
    </row>
    <row r="59" spans="2:8" x14ac:dyDescent="0.25">
      <c r="B59" s="75" t="s">
        <v>534</v>
      </c>
      <c r="C59" s="42">
        <v>21.25</v>
      </c>
      <c r="D59" s="61">
        <f t="shared" si="10"/>
        <v>20.1875</v>
      </c>
      <c r="E59" s="43"/>
      <c r="F59"/>
      <c r="G59"/>
    </row>
    <row r="60" spans="2:8" x14ac:dyDescent="0.25">
      <c r="B60" s="75" t="s">
        <v>535</v>
      </c>
      <c r="C60" s="42">
        <v>40</v>
      </c>
      <c r="D60" s="61">
        <f t="shared" si="10"/>
        <v>38</v>
      </c>
      <c r="E60" s="43"/>
      <c r="F60"/>
      <c r="G60"/>
    </row>
    <row r="61" spans="2:8" x14ac:dyDescent="0.25">
      <c r="B61" s="75" t="s">
        <v>536</v>
      </c>
      <c r="C61" s="42">
        <v>43.75</v>
      </c>
      <c r="D61" s="61">
        <f t="shared" si="10"/>
        <v>41.5625</v>
      </c>
      <c r="E61" s="43"/>
      <c r="F61"/>
      <c r="G61"/>
    </row>
    <row r="62" spans="2:8" x14ac:dyDescent="0.25">
      <c r="B62" s="75" t="s">
        <v>537</v>
      </c>
      <c r="C62" s="42">
        <v>50</v>
      </c>
      <c r="D62" s="61">
        <f t="shared" si="10"/>
        <v>47.5</v>
      </c>
      <c r="E62" s="43"/>
      <c r="F62"/>
      <c r="G62"/>
    </row>
    <row r="63" spans="2:8" x14ac:dyDescent="0.25">
      <c r="B63" s="75" t="s">
        <v>538</v>
      </c>
      <c r="C63" s="42">
        <v>68.75</v>
      </c>
      <c r="D63" s="61">
        <f t="shared" si="10"/>
        <v>65.3125</v>
      </c>
      <c r="E63" s="43"/>
      <c r="F63"/>
      <c r="G63"/>
    </row>
    <row r="64" spans="2:8" x14ac:dyDescent="0.25">
      <c r="B64" s="75" t="s">
        <v>539</v>
      </c>
      <c r="C64" s="42">
        <v>15</v>
      </c>
      <c r="D64" s="61">
        <f t="shared" si="10"/>
        <v>14.25</v>
      </c>
      <c r="E64" s="43"/>
      <c r="F64"/>
      <c r="G64"/>
    </row>
    <row r="65" spans="2:7" ht="15.75" thickBot="1" x14ac:dyDescent="0.3">
      <c r="B65" s="76" t="s">
        <v>540</v>
      </c>
      <c r="C65" s="77">
        <v>5</v>
      </c>
      <c r="D65" s="70">
        <f t="shared" si="10"/>
        <v>4.75</v>
      </c>
      <c r="E65" s="43"/>
      <c r="F65"/>
      <c r="G65"/>
    </row>
    <row r="66" spans="2:7" x14ac:dyDescent="0.25">
      <c r="C66" s="43"/>
      <c r="D66" s="43"/>
      <c r="E66" s="43"/>
      <c r="F66" s="43"/>
      <c r="G66" s="43"/>
    </row>
    <row r="67" spans="2:7" ht="45" x14ac:dyDescent="0.25">
      <c r="B67" s="255" t="s">
        <v>587</v>
      </c>
      <c r="C67" s="43"/>
      <c r="D67" s="43"/>
      <c r="E67" s="43"/>
      <c r="F67" s="43"/>
      <c r="G67" s="43"/>
    </row>
    <row r="68" spans="2:7" x14ac:dyDescent="0.25">
      <c r="B68" t="s">
        <v>588</v>
      </c>
      <c r="C68" s="43"/>
      <c r="D68" s="43"/>
      <c r="E68" s="43"/>
      <c r="F68" s="43"/>
      <c r="G68" s="43"/>
    </row>
    <row r="69" spans="2:7" ht="45" x14ac:dyDescent="0.25">
      <c r="B69" s="255" t="s">
        <v>589</v>
      </c>
    </row>
    <row r="70" spans="2:7" ht="60" x14ac:dyDescent="0.25">
      <c r="B70" s="255" t="s">
        <v>541</v>
      </c>
    </row>
  </sheetData>
  <mergeCells count="19">
    <mergeCell ref="B52:D52"/>
    <mergeCell ref="B47:D47"/>
    <mergeCell ref="B48:D48"/>
    <mergeCell ref="B49:D49"/>
    <mergeCell ref="B50:D50"/>
    <mergeCell ref="B51:D51"/>
    <mergeCell ref="B42:H42"/>
    <mergeCell ref="B43:D43"/>
    <mergeCell ref="B44:D44"/>
    <mergeCell ref="B45:D45"/>
    <mergeCell ref="B46:D46"/>
    <mergeCell ref="B34:D34"/>
    <mergeCell ref="B35:D35"/>
    <mergeCell ref="B3:G3"/>
    <mergeCell ref="B6:G6"/>
    <mergeCell ref="B13:F13"/>
    <mergeCell ref="G13:P13"/>
    <mergeCell ref="B33:F33"/>
    <mergeCell ref="G33:P33"/>
  </mergeCells>
  <pageMargins left="0.7" right="0.7" top="0.75" bottom="0.75" header="0.3" footer="0.3"/>
  <pageSetup orientation="portrait" r:id="rId1"/>
  <headerFooter>
    <oddFooter>&amp;L&amp;1#&amp;"Calibri"&amp;8&amp;K000000Sensitivity: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79A27838FF3D4D96414819E9E9AFBB" ma:contentTypeVersion="12" ma:contentTypeDescription="Create a new document." ma:contentTypeScope="" ma:versionID="a1a2d7b8c40b54dc96b78c6443235b2e">
  <xsd:schema xmlns:xsd="http://www.w3.org/2001/XMLSchema" xmlns:xs="http://www.w3.org/2001/XMLSchema" xmlns:p="http://schemas.microsoft.com/office/2006/metadata/properties" xmlns:ns3="ff1873af-1f2a-44fa-8683-53e82b345893" xmlns:ns4="3689d7be-113b-4b58-970b-547338a33351" targetNamespace="http://schemas.microsoft.com/office/2006/metadata/properties" ma:root="true" ma:fieldsID="5b399c156f64f50cbfba085a68544779" ns3:_="" ns4:_="">
    <xsd:import namespace="ff1873af-1f2a-44fa-8683-53e82b345893"/>
    <xsd:import namespace="3689d7be-113b-4b58-970b-547338a3335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873af-1f2a-44fa-8683-53e82b3458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89d7be-113b-4b58-970b-547338a333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93F247-678C-4756-B276-CE565523A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873af-1f2a-44fa-8683-53e82b345893"/>
    <ds:schemaRef ds:uri="3689d7be-113b-4b58-970b-547338a33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046F3C-B0A5-4898-B647-0AD60BB273DF}">
  <ds:schemaRefs>
    <ds:schemaRef ds:uri="http://schemas.microsoft.com/sharepoint/v3/contenttype/forms"/>
  </ds:schemaRefs>
</ds:datastoreItem>
</file>

<file path=customXml/itemProps3.xml><?xml version="1.0" encoding="utf-8"?>
<ds:datastoreItem xmlns:ds="http://schemas.openxmlformats.org/officeDocument/2006/customXml" ds:itemID="{37962D7C-1B27-46BE-9B00-44EF7FCD85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Log</vt:lpstr>
      <vt:lpstr>OfficeSuite</vt:lpstr>
      <vt:lpstr>TalkDesk</vt:lpstr>
      <vt:lpstr>Network Services</vt:lpstr>
      <vt:lpstr>Pro Services</vt:lpstr>
      <vt:lpstr>SD-WAN VMware</vt:lpstr>
      <vt:lpstr>SD-WAN Fortinet</vt:lpstr>
      <vt:lpstr>Security</vt:lpstr>
      <vt:lpstr>SASE-SSE-CATO</vt:lpstr>
      <vt:lpstr>LAN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Thomas</dc:creator>
  <cp:keywords/>
  <dc:description/>
  <cp:lastModifiedBy>Stewart, Suzette M</cp:lastModifiedBy>
  <cp:revision/>
  <dcterms:created xsi:type="dcterms:W3CDTF">2018-03-30T15:23:17Z</dcterms:created>
  <dcterms:modified xsi:type="dcterms:W3CDTF">2024-04-01T16:16:34Z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0x010100FD79A27838FF3D4D96414819E9E9AFBB</vt:lpwstr>
  </property>
  <property fmtid="{D5CDD505-2E9C-101B-9397-08002B2CF9AE}" pid="3" name="MSIP_Label_5a0720e8-2283-4502-917f-4c0aee493a24_Enabled">
    <vt:lpwstr>true</vt:lpwstr>
  </property>
  <property fmtid="{D5CDD505-2E9C-101B-9397-08002B2CF9AE}" pid="4" name="MSIP_Label_5a0720e8-2283-4502-917f-4c0aee493a24_SetDate">
    <vt:lpwstr>2023-05-25T18:46:31Z</vt:lpwstr>
  </property>
  <property fmtid="{D5CDD505-2E9C-101B-9397-08002B2CF9AE}" pid="5" name="MSIP_Label_5a0720e8-2283-4502-917f-4c0aee493a24_Method">
    <vt:lpwstr>Standard</vt:lpwstr>
  </property>
  <property fmtid="{D5CDD505-2E9C-101B-9397-08002B2CF9AE}" pid="6" name="MSIP_Label_5a0720e8-2283-4502-917f-4c0aee493a24_Name">
    <vt:lpwstr>5a0720e8-2283-4502-917f-4c0aee493a24</vt:lpwstr>
  </property>
  <property fmtid="{D5CDD505-2E9C-101B-9397-08002B2CF9AE}" pid="7" name="MSIP_Label_5a0720e8-2283-4502-917f-4c0aee493a24_SiteId">
    <vt:lpwstr>2567b4c1-b0ed-40f5-aee3-58d7c5f3e2b2</vt:lpwstr>
  </property>
  <property fmtid="{D5CDD505-2E9C-101B-9397-08002B2CF9AE}" pid="8" name="MSIP_Label_5a0720e8-2283-4502-917f-4c0aee493a24_ActionId">
    <vt:lpwstr>b9d58112-b743-40ed-905c-14861e4751be</vt:lpwstr>
  </property>
  <property fmtid="{D5CDD505-2E9C-101B-9397-08002B2CF9AE}" pid="9" name="MSIP_Label_5a0720e8-2283-4502-917f-4c0aee493a24_ContentBits">
    <vt:lpwstr>2</vt:lpwstr>
  </property>
</Properties>
</file>